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6"/>
  <workbookPr updateLinks="never" defaultThemeVersion="124226"/>
  <mc:AlternateContent xmlns:mc="http://schemas.openxmlformats.org/markup-compatibility/2006">
    <mc:Choice Requires="x15">
      <x15ac:absPath xmlns:x15ac="http://schemas.microsoft.com/office/spreadsheetml/2010/11/ac" url="https://winterbourneparishcouncil-my.sharepoint.com/personal/clerk_winterbourneparishcouncil_onmicrosoft_com/Documents/WPC Document Hub/Policies/2025-26/"/>
    </mc:Choice>
  </mc:AlternateContent>
  <xr:revisionPtr revIDLastSave="0" documentId="8_{6786D624-D82F-3E43-80C1-57C6CFAC4473}" xr6:coauthVersionLast="47" xr6:coauthVersionMax="47" xr10:uidLastSave="{00000000-0000-0000-0000-000000000000}"/>
  <bookViews>
    <workbookView xWindow="120" yWindow="660" windowWidth="10000" windowHeight="6700" firstSheet="2" activeTab="2" xr2:uid="{00000000-000D-0000-FFFF-FFFF00000000}"/>
  </bookViews>
  <sheets>
    <sheet name="Guidance" sheetId="6" r:id="rId1"/>
    <sheet name="Summary" sheetId="8" r:id="rId2"/>
    <sheet name="Risks" sheetId="1" r:id="rId3"/>
    <sheet name="Data" sheetId="7" r:id="rId4"/>
  </sheets>
  <externalReferences>
    <externalReference r:id="rId5"/>
    <externalReference r:id="rId6"/>
    <externalReference r:id="rId7"/>
    <externalReference r:id="rId8"/>
  </externalReferences>
  <definedNames>
    <definedName name="_xlnm._FilterDatabase" localSheetId="2" hidden="1">Risks!$C$1:$C$27</definedName>
    <definedName name="Contributor1" localSheetId="3">#REF!</definedName>
    <definedName name="Contributor1">#REF!</definedName>
    <definedName name="Impact" localSheetId="3">Data!$D$4:$D$7</definedName>
    <definedName name="Impact">#REF!</definedName>
    <definedName name="Indicator1_1" localSheetId="3">#REF!</definedName>
    <definedName name="Indicator1_1">#REF!</definedName>
    <definedName name="Indicator1_2" localSheetId="3">#REF!</definedName>
    <definedName name="Indicator1_2">#REF!</definedName>
    <definedName name="Indicator1_3" localSheetId="3">#REF!</definedName>
    <definedName name="Indicator1_3">#REF!</definedName>
    <definedName name="Indicator1_4" localSheetId="3">#REF!</definedName>
    <definedName name="Indicator1_4">#REF!</definedName>
    <definedName name="Name">[1]Targets!$AN$215,[1]Targets!$AN$230,[1]Targets!$AN$263,[1]Targets!$AN$280,[1]Targets!$AN$297,[1]Targets!$AN$313,[1]Targets!$AN$332,[1]Targets!$AN$347,[1]Targets!$AN$366,[1]Targets!$AN$384</definedName>
    <definedName name="_xlnm.Print_Area" localSheetId="0">Guidance!$A$1:$AP$53</definedName>
    <definedName name="_xlnm.Print_Titles" localSheetId="2">Risks!$4:$6</definedName>
    <definedName name="Q01_codes">'[2]Lookup sheet'!$A$238:$A$270</definedName>
    <definedName name="Status" localSheetId="3">Data!$E$4:$E$5</definedName>
    <definedName name="Status">#REF!</definedName>
    <definedName name="SummaryData">[3]Summary!$B$6:$AT$594</definedName>
    <definedName name="trust_targets" localSheetId="3">#REF!</definedName>
    <definedName name="trust_targets">#REF!</definedName>
    <definedName name="Workstream">[4]Data!$A$3:$A$10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8" l="1"/>
  <c r="K6" i="8"/>
  <c r="K7" i="8"/>
  <c r="K8" i="8"/>
  <c r="K9" i="8"/>
  <c r="K10" i="8"/>
  <c r="K11" i="8"/>
  <c r="K12" i="8"/>
  <c r="K13" i="8"/>
  <c r="K14" i="8"/>
  <c r="K15" i="8"/>
  <c r="K16" i="8"/>
  <c r="K17" i="8"/>
  <c r="K18" i="8"/>
  <c r="K19" i="8"/>
  <c r="K20" i="8"/>
  <c r="K21" i="8"/>
  <c r="K22" i="8"/>
  <c r="K23" i="8"/>
  <c r="K24" i="8"/>
  <c r="K4" i="8"/>
  <c r="I6" i="8"/>
  <c r="I7" i="8"/>
  <c r="I11" i="8"/>
  <c r="I14" i="8"/>
  <c r="I15" i="8"/>
  <c r="I19" i="8"/>
  <c r="I22" i="8"/>
  <c r="I23" i="8"/>
  <c r="AE27" i="1"/>
  <c r="AD27" i="1"/>
  <c r="I24" i="8" s="1"/>
  <c r="AE26" i="1"/>
  <c r="AD26" i="1"/>
  <c r="AE25" i="1"/>
  <c r="AD25" i="1"/>
  <c r="AE24" i="1"/>
  <c r="AD24" i="1"/>
  <c r="I21" i="8" s="1"/>
  <c r="AE23" i="1"/>
  <c r="AD23" i="1"/>
  <c r="AE22" i="1"/>
  <c r="AD22" i="1"/>
  <c r="AE21" i="1"/>
  <c r="AD21" i="1"/>
  <c r="I18" i="8" s="1"/>
  <c r="AE20" i="1"/>
  <c r="AD20" i="1"/>
  <c r="I17" i="8" s="1"/>
  <c r="AE19" i="1"/>
  <c r="AD19" i="1"/>
  <c r="I16" i="8" s="1"/>
  <c r="AE18" i="1"/>
  <c r="AD18" i="1"/>
  <c r="AE17" i="1"/>
  <c r="AD17" i="1"/>
  <c r="AE16" i="1"/>
  <c r="AD16" i="1"/>
  <c r="I13" i="8" s="1"/>
  <c r="AE15" i="1"/>
  <c r="AD15" i="1"/>
  <c r="I12" i="8" s="1"/>
  <c r="AE14" i="1"/>
  <c r="AD14" i="1"/>
  <c r="AE13" i="1"/>
  <c r="AD13" i="1"/>
  <c r="I10" i="8" s="1"/>
  <c r="AE12" i="1"/>
  <c r="AD12" i="1"/>
  <c r="I9" i="8" s="1"/>
  <c r="AE11" i="1"/>
  <c r="AD11" i="1"/>
  <c r="I8" i="8" s="1"/>
  <c r="AE10" i="1"/>
  <c r="AD10" i="1"/>
  <c r="AE9" i="1"/>
  <c r="AD9" i="1"/>
  <c r="AE8" i="1"/>
  <c r="AD8" i="1"/>
  <c r="I5" i="8" s="1"/>
  <c r="AE7" i="1"/>
  <c r="AD7" i="1"/>
  <c r="AG15" i="1" l="1"/>
  <c r="I20" i="8"/>
  <c r="AG21" i="1"/>
  <c r="AG11" i="1"/>
  <c r="I4" i="8"/>
  <c r="AG27" i="1"/>
  <c r="AG19" i="1"/>
  <c r="AA27" i="1"/>
  <c r="Z27" i="1"/>
  <c r="AA26" i="1"/>
  <c r="Z26" i="1"/>
  <c r="AG26" i="1" s="1"/>
  <c r="AA25" i="1"/>
  <c r="Z25" i="1"/>
  <c r="AG25" i="1" s="1"/>
  <c r="AA24" i="1"/>
  <c r="Z24" i="1"/>
  <c r="AG24" i="1" s="1"/>
  <c r="AA23" i="1"/>
  <c r="Z23" i="1"/>
  <c r="AG23" i="1" s="1"/>
  <c r="AA22" i="1"/>
  <c r="Z22" i="1"/>
  <c r="AG22" i="1" s="1"/>
  <c r="AA21" i="1"/>
  <c r="Z21" i="1"/>
  <c r="AA20" i="1"/>
  <c r="Z20" i="1"/>
  <c r="AG20" i="1" s="1"/>
  <c r="AA19" i="1"/>
  <c r="Z19" i="1"/>
  <c r="AA18" i="1"/>
  <c r="Z18" i="1"/>
  <c r="AG18" i="1" s="1"/>
  <c r="AA17" i="1"/>
  <c r="Z17" i="1"/>
  <c r="AG17" i="1" s="1"/>
  <c r="AA16" i="1"/>
  <c r="Z16" i="1"/>
  <c r="AG16" i="1" s="1"/>
  <c r="AA15" i="1"/>
  <c r="Z15" i="1"/>
  <c r="AA14" i="1"/>
  <c r="Z14" i="1"/>
  <c r="AG14" i="1" s="1"/>
  <c r="AA13" i="1"/>
  <c r="Z13" i="1"/>
  <c r="AG13" i="1" s="1"/>
  <c r="AA12" i="1"/>
  <c r="Z12" i="1"/>
  <c r="AG12" i="1" s="1"/>
  <c r="AA11" i="1"/>
  <c r="Z11" i="1"/>
  <c r="AA10" i="1"/>
  <c r="Z10" i="1"/>
  <c r="AG10" i="1" s="1"/>
  <c r="AA9" i="1"/>
  <c r="Z9" i="1"/>
  <c r="AG9" i="1" s="1"/>
  <c r="AA8" i="1"/>
  <c r="Z8" i="1"/>
  <c r="AG8" i="1" s="1"/>
  <c r="AA7" i="1"/>
  <c r="Z7" i="1"/>
  <c r="AG7" i="1" s="1"/>
  <c r="H4" i="8" l="1"/>
  <c r="H5" i="8"/>
  <c r="H6" i="8"/>
  <c r="H7" i="8"/>
  <c r="H8" i="8"/>
  <c r="H9" i="8"/>
  <c r="H10" i="8"/>
  <c r="H11" i="8"/>
  <c r="H12" i="8"/>
  <c r="H13" i="8"/>
  <c r="H14" i="8"/>
  <c r="H15" i="8"/>
  <c r="H16" i="8"/>
  <c r="H17" i="8"/>
  <c r="H18" i="8"/>
  <c r="H19" i="8"/>
  <c r="H20" i="8"/>
  <c r="H21" i="8"/>
  <c r="H22" i="8"/>
  <c r="H23" i="8"/>
  <c r="H24" i="8"/>
  <c r="W27" i="1"/>
  <c r="V27" i="1"/>
  <c r="W26" i="1"/>
  <c r="V26" i="1"/>
  <c r="W25" i="1"/>
  <c r="V25" i="1"/>
  <c r="W24" i="1"/>
  <c r="V24" i="1"/>
  <c r="W23" i="1"/>
  <c r="V23" i="1"/>
  <c r="W22" i="1"/>
  <c r="V22" i="1"/>
  <c r="W21" i="1"/>
  <c r="V21" i="1"/>
  <c r="W20" i="1"/>
  <c r="V20" i="1"/>
  <c r="W19" i="1"/>
  <c r="V19" i="1"/>
  <c r="W18" i="1"/>
  <c r="V18" i="1"/>
  <c r="W17" i="1"/>
  <c r="V17" i="1"/>
  <c r="W16" i="1"/>
  <c r="V16" i="1"/>
  <c r="W15" i="1"/>
  <c r="V15" i="1"/>
  <c r="W14" i="1"/>
  <c r="V14" i="1"/>
  <c r="W13" i="1"/>
  <c r="V13" i="1"/>
  <c r="W12" i="1"/>
  <c r="V12" i="1"/>
  <c r="W11" i="1"/>
  <c r="V11" i="1"/>
  <c r="W10" i="1"/>
  <c r="V10" i="1"/>
  <c r="W9" i="1"/>
  <c r="V9" i="1"/>
  <c r="W8" i="1"/>
  <c r="V8" i="1"/>
  <c r="W7" i="1"/>
  <c r="V7" i="1"/>
  <c r="G4" i="8" l="1"/>
  <c r="G5" i="8"/>
  <c r="G6" i="8"/>
  <c r="G7" i="8"/>
  <c r="G8" i="8"/>
  <c r="G9" i="8"/>
  <c r="G10" i="8"/>
  <c r="G11" i="8"/>
  <c r="G12" i="8"/>
  <c r="G13" i="8"/>
  <c r="G14" i="8"/>
  <c r="G15" i="8"/>
  <c r="G16" i="8"/>
  <c r="G17" i="8"/>
  <c r="G18" i="8"/>
  <c r="G19" i="8"/>
  <c r="G20" i="8"/>
  <c r="G21" i="8"/>
  <c r="G22" i="8"/>
  <c r="G23" i="8"/>
  <c r="G24" i="8"/>
  <c r="S7" i="1"/>
  <c r="R7" i="1"/>
  <c r="F4" i="8" l="1"/>
  <c r="S27" i="1"/>
  <c r="R27" i="1"/>
  <c r="S26" i="1"/>
  <c r="R26" i="1"/>
  <c r="S25" i="1"/>
  <c r="R25" i="1"/>
  <c r="S24" i="1"/>
  <c r="R24" i="1"/>
  <c r="S23" i="1"/>
  <c r="R23" i="1"/>
  <c r="S22" i="1"/>
  <c r="R22" i="1"/>
  <c r="S21" i="1"/>
  <c r="R21" i="1"/>
  <c r="S20" i="1"/>
  <c r="R20" i="1"/>
  <c r="S19" i="1"/>
  <c r="R19" i="1"/>
  <c r="S18" i="1"/>
  <c r="R18" i="1"/>
  <c r="S17" i="1"/>
  <c r="R17" i="1"/>
  <c r="S16" i="1"/>
  <c r="R16" i="1"/>
  <c r="S15" i="1"/>
  <c r="R15" i="1"/>
  <c r="S14" i="1"/>
  <c r="R14" i="1"/>
  <c r="S13" i="1"/>
  <c r="R13" i="1"/>
  <c r="S12" i="1"/>
  <c r="R12" i="1"/>
  <c r="S11" i="1"/>
  <c r="R11" i="1"/>
  <c r="S10" i="1"/>
  <c r="R10" i="1"/>
  <c r="S9" i="1"/>
  <c r="R9" i="1"/>
  <c r="S8" i="1"/>
  <c r="R8" i="1"/>
  <c r="F6" i="8" l="1"/>
  <c r="F8" i="8"/>
  <c r="F10" i="8"/>
  <c r="F12" i="8"/>
  <c r="F14" i="8"/>
  <c r="F16" i="8"/>
  <c r="F18" i="8"/>
  <c r="F20" i="8"/>
  <c r="F22" i="8"/>
  <c r="F24" i="8"/>
  <c r="F17" i="8"/>
  <c r="F7" i="8"/>
  <c r="F9" i="8"/>
  <c r="F11" i="8"/>
  <c r="F15" i="8"/>
  <c r="F19" i="8"/>
  <c r="F23" i="8"/>
  <c r="F5" i="8"/>
  <c r="F21" i="8"/>
  <c r="F13" i="8"/>
  <c r="D4" i="8"/>
  <c r="E4" i="8"/>
  <c r="K27" i="1" l="1"/>
  <c r="J27" i="1"/>
  <c r="D24" i="8" s="1"/>
  <c r="K26" i="1"/>
  <c r="J26" i="1"/>
  <c r="D23" i="8" s="1"/>
  <c r="K25" i="1"/>
  <c r="J25" i="1"/>
  <c r="D22" i="8" s="1"/>
  <c r="K24" i="1"/>
  <c r="J24" i="1"/>
  <c r="D21" i="8" s="1"/>
  <c r="K23" i="1"/>
  <c r="J23" i="1"/>
  <c r="D20" i="8" s="1"/>
  <c r="K22" i="1"/>
  <c r="J22" i="1"/>
  <c r="D19" i="8" s="1"/>
  <c r="K21" i="1"/>
  <c r="J21" i="1"/>
  <c r="D18" i="8" s="1"/>
  <c r="K20" i="1"/>
  <c r="J20" i="1"/>
  <c r="D17" i="8" s="1"/>
  <c r="K19" i="1"/>
  <c r="J19" i="1"/>
  <c r="D16" i="8" s="1"/>
  <c r="K18" i="1"/>
  <c r="J18" i="1"/>
  <c r="D15" i="8" s="1"/>
  <c r="K17" i="1"/>
  <c r="J17" i="1"/>
  <c r="D14" i="8" s="1"/>
  <c r="K16" i="1"/>
  <c r="J16" i="1"/>
  <c r="D13" i="8" s="1"/>
  <c r="K15" i="1"/>
  <c r="J15" i="1"/>
  <c r="D12" i="8" s="1"/>
  <c r="K14" i="1"/>
  <c r="J14" i="1"/>
  <c r="D11" i="8" s="1"/>
  <c r="K13" i="1"/>
  <c r="J13" i="1"/>
  <c r="D10" i="8" s="1"/>
  <c r="K12" i="1"/>
  <c r="J12" i="1"/>
  <c r="D9" i="8" s="1"/>
  <c r="K11" i="1"/>
  <c r="J11" i="1"/>
  <c r="D8" i="8" s="1"/>
  <c r="K10" i="1"/>
  <c r="J10" i="1"/>
  <c r="D7" i="8" s="1"/>
  <c r="K9" i="1"/>
  <c r="J9" i="1"/>
  <c r="D6" i="8" s="1"/>
  <c r="K8" i="1"/>
  <c r="J8" i="1"/>
  <c r="D5" i="8" s="1"/>
  <c r="K7" i="1"/>
  <c r="A23" i="8" l="1"/>
  <c r="B23" i="8"/>
  <c r="A24" i="8"/>
  <c r="B24" i="8"/>
  <c r="AN27" i="1" l="1"/>
  <c r="AM27" i="1"/>
  <c r="J24" i="8" s="1"/>
  <c r="O27" i="1"/>
  <c r="N27" i="1"/>
  <c r="G27" i="1"/>
  <c r="F27" i="1"/>
  <c r="C24" i="8" s="1"/>
  <c r="E24" i="8" l="1"/>
  <c r="N26" i="1"/>
  <c r="E23" i="8" s="1"/>
  <c r="AN26" i="1"/>
  <c r="AM26" i="1"/>
  <c r="J23" i="8" s="1"/>
  <c r="O26" i="1"/>
  <c r="G26" i="1"/>
  <c r="F26" i="1"/>
  <c r="C23" i="8" s="1"/>
  <c r="N25" i="1" l="1"/>
  <c r="O24" i="1"/>
  <c r="N24" i="1"/>
  <c r="N23" i="1"/>
  <c r="N22" i="1"/>
  <c r="O20" i="1"/>
  <c r="O16" i="1"/>
  <c r="G16" i="1"/>
  <c r="E19" i="8" l="1"/>
  <c r="E20" i="8"/>
  <c r="E21" i="8"/>
  <c r="E22" i="8"/>
  <c r="O17" i="1"/>
  <c r="O18" i="1"/>
  <c r="O19" i="1"/>
  <c r="O21" i="1"/>
  <c r="O22" i="1"/>
  <c r="O23" i="1"/>
  <c r="O25" i="1"/>
  <c r="O15" i="1"/>
  <c r="O10" i="1"/>
  <c r="O11" i="1"/>
  <c r="O12" i="1"/>
  <c r="O13" i="1"/>
  <c r="O14" i="1"/>
  <c r="O8" i="1"/>
  <c r="O9" i="1"/>
  <c r="O7" i="1"/>
  <c r="N21" i="1"/>
  <c r="N20" i="1"/>
  <c r="N19" i="1"/>
  <c r="N17" i="1"/>
  <c r="N18" i="1"/>
  <c r="N16" i="1"/>
  <c r="N15" i="1"/>
  <c r="N14" i="1"/>
  <c r="N13" i="1"/>
  <c r="N12" i="1"/>
  <c r="N11" i="1"/>
  <c r="N10" i="1"/>
  <c r="N9" i="1"/>
  <c r="N8" i="1"/>
  <c r="E5" i="8" l="1"/>
  <c r="E6" i="8"/>
  <c r="E7" i="8"/>
  <c r="E8" i="8"/>
  <c r="E9" i="8"/>
  <c r="E10" i="8"/>
  <c r="E11" i="8"/>
  <c r="E12" i="8"/>
  <c r="E13" i="8"/>
  <c r="E15" i="8"/>
  <c r="E14" i="8"/>
  <c r="E16" i="8"/>
  <c r="E17" i="8"/>
  <c r="E18" i="8"/>
  <c r="AM17" i="1"/>
  <c r="AN17" i="1"/>
  <c r="A5" i="8"/>
  <c r="A6" i="8"/>
  <c r="A7" i="8"/>
  <c r="A8" i="8"/>
  <c r="A9" i="8"/>
  <c r="A10" i="8"/>
  <c r="A11" i="8"/>
  <c r="A12" i="8"/>
  <c r="A13" i="8"/>
  <c r="A14" i="8"/>
  <c r="A15" i="8"/>
  <c r="A16" i="8"/>
  <c r="A17" i="8"/>
  <c r="A18" i="8"/>
  <c r="A19" i="8"/>
  <c r="A20" i="8"/>
  <c r="A21" i="8"/>
  <c r="A22" i="8"/>
  <c r="A4" i="8"/>
  <c r="AN20" i="1"/>
  <c r="AM20" i="1"/>
  <c r="J17" i="8" l="1"/>
  <c r="AN19" i="1"/>
  <c r="AM19" i="1"/>
  <c r="J16" i="8" s="1"/>
  <c r="J14" i="8"/>
  <c r="B21" i="8"/>
  <c r="B22" i="8"/>
  <c r="B19" i="8"/>
  <c r="B20" i="8"/>
  <c r="B17" i="8"/>
  <c r="B18" i="8"/>
  <c r="B5" i="8"/>
  <c r="B6" i="8"/>
  <c r="B7" i="8"/>
  <c r="B8" i="8"/>
  <c r="B9" i="8"/>
  <c r="B10" i="8"/>
  <c r="B11" i="8"/>
  <c r="B12" i="8"/>
  <c r="B13" i="8"/>
  <c r="B14" i="8"/>
  <c r="B15" i="8"/>
  <c r="B16" i="8"/>
  <c r="B4" i="8"/>
  <c r="AN21" i="1"/>
  <c r="AM21" i="1"/>
  <c r="J18" i="8" s="1"/>
  <c r="AN22" i="1"/>
  <c r="AM22" i="1"/>
  <c r="J19" i="8" s="1"/>
  <c r="G22" i="1"/>
  <c r="F22" i="1"/>
  <c r="C19" i="8" s="1"/>
  <c r="AN18" i="1"/>
  <c r="AM18" i="1"/>
  <c r="J15" i="8" s="1"/>
  <c r="AM16" i="1" l="1"/>
  <c r="J13" i="8" s="1"/>
  <c r="AN16" i="1"/>
  <c r="AN25" i="1"/>
  <c r="AM25" i="1"/>
  <c r="J22" i="8" s="1"/>
  <c r="G25" i="1" l="1"/>
  <c r="F25" i="1"/>
  <c r="C22" i="8" s="1"/>
  <c r="AN24" i="1"/>
  <c r="AM24" i="1"/>
  <c r="J21" i="8" s="1"/>
  <c r="AM15" i="1"/>
  <c r="J12" i="8" s="1"/>
  <c r="AN15" i="1"/>
  <c r="G21" i="1" l="1"/>
  <c r="F21" i="1"/>
  <c r="C18" i="8" s="1"/>
  <c r="AN23" i="1"/>
  <c r="AM23" i="1"/>
  <c r="J20" i="8" s="1"/>
  <c r="G20" i="1"/>
  <c r="F20" i="1"/>
  <c r="C17" i="8" s="1"/>
  <c r="G17" i="1"/>
  <c r="F17" i="1"/>
  <c r="C14" i="8" s="1"/>
  <c r="G15" i="1"/>
  <c r="F15" i="1"/>
  <c r="C12" i="8" s="1"/>
  <c r="F16" i="1"/>
  <c r="C13" i="8" s="1"/>
  <c r="G18" i="1"/>
  <c r="F18" i="1"/>
  <c r="C15" i="8" s="1"/>
  <c r="G19" i="1"/>
  <c r="F19" i="1"/>
  <c r="C16" i="8" s="1"/>
  <c r="G24" i="1"/>
  <c r="F24" i="1"/>
  <c r="C21" i="8" s="1"/>
  <c r="G23" i="1"/>
  <c r="F23" i="1"/>
  <c r="C20" i="8" s="1"/>
  <c r="AM14" i="1"/>
  <c r="J11" i="8" s="1"/>
  <c r="AN14" i="1"/>
  <c r="F14" i="1"/>
  <c r="C11" i="8" s="1"/>
  <c r="G14" i="1"/>
  <c r="AN13" i="1" l="1"/>
  <c r="AM13" i="1"/>
  <c r="J10" i="8" s="1"/>
  <c r="F13" i="1"/>
  <c r="C10" i="8" s="1"/>
  <c r="G13" i="1"/>
  <c r="AM12" i="1"/>
  <c r="J9" i="8" s="1"/>
  <c r="AN12" i="1"/>
  <c r="F12" i="1"/>
  <c r="C9" i="8" s="1"/>
  <c r="G12" i="1"/>
  <c r="AN10" i="1"/>
  <c r="AM10" i="1"/>
  <c r="J7" i="8" s="1"/>
  <c r="G10" i="1"/>
  <c r="F10" i="1"/>
  <c r="C7" i="8" s="1"/>
  <c r="AN9" i="1"/>
  <c r="AM9" i="1"/>
  <c r="J6" i="8" s="1"/>
  <c r="G9" i="1"/>
  <c r="F9" i="1"/>
  <c r="C6" i="8" s="1"/>
  <c r="G11" i="1" l="1"/>
  <c r="AN11" i="1" l="1"/>
  <c r="AM11" i="1"/>
  <c r="J8" i="8" s="1"/>
  <c r="F11" i="1"/>
  <c r="C8" i="8" s="1"/>
  <c r="AN8" i="1" l="1"/>
  <c r="AM8" i="1"/>
  <c r="J5" i="8" s="1"/>
  <c r="G8" i="1"/>
  <c r="F8" i="1"/>
  <c r="C5" i="8" s="1"/>
  <c r="AN7" i="1"/>
  <c r="AM7" i="1"/>
  <c r="J4" i="8" s="1"/>
  <c r="G7" i="1" l="1"/>
  <c r="F7" i="1"/>
  <c r="C4" i="8" s="1"/>
</calcChain>
</file>

<file path=xl/sharedStrings.xml><?xml version="1.0" encoding="utf-8"?>
<sst xmlns="http://schemas.openxmlformats.org/spreadsheetml/2006/main" count="255" uniqueCount="159">
  <si>
    <r>
      <t xml:space="preserve">1. Risk Reference
</t>
    </r>
    <r>
      <rPr>
        <sz val="10"/>
        <rFont val="Arial"/>
        <family val="2"/>
      </rPr>
      <t>You should assign each risk a unique reference number "WPC/nn"
The reference will  end "/MM/YY" indicating the month and year the risk was identified.</t>
    </r>
  </si>
  <si>
    <r>
      <rPr>
        <b/>
        <sz val="10"/>
        <rFont val="Arial"/>
        <family val="2"/>
      </rPr>
      <t>3. Risk Description</t>
    </r>
    <r>
      <rPr>
        <sz val="10"/>
        <rFont val="Arial"/>
        <family val="2"/>
      </rPr>
      <t xml:space="preserve">
This is the section used to describe what the risk is. Provide an overall risk title then break it down into Cause | Effect | Impact. </t>
    </r>
  </si>
  <si>
    <r>
      <rPr>
        <b/>
        <sz val="10"/>
        <rFont val="Arial"/>
        <family val="2"/>
      </rPr>
      <t xml:space="preserve">5. Likelihood and Impact Scores
</t>
    </r>
    <r>
      <rPr>
        <sz val="10"/>
        <rFont val="Arial"/>
        <family val="2"/>
      </rPr>
      <t>The likelihood score is how likely it is that the risk will become an issue. See table below for information on scoring. The impact score is how big an impact the risk would have  should it happen. See table below for information on scoring. The overall risk score is the likelihood score multiplied by the impact score. This is completed for both the current and previous reporting period.</t>
    </r>
  </si>
  <si>
    <r>
      <t xml:space="preserve">6. RAG Trend
</t>
    </r>
    <r>
      <rPr>
        <sz val="10"/>
        <rFont val="Arial"/>
        <family val="2"/>
      </rPr>
      <t>This indicates whether the risk has increased in priority, decreased in priority, or remained the same between the previous and current reporting period. Should the risk have gone up or down, this should be explained in the "Mitigating Actions" section through which actions have or have not progressed to change the RAG scoring.</t>
    </r>
  </si>
  <si>
    <r>
      <rPr>
        <b/>
        <sz val="10"/>
        <rFont val="Arial"/>
        <family val="2"/>
      </rPr>
      <t xml:space="preserve">9. Residual Risk
</t>
    </r>
    <r>
      <rPr>
        <sz val="10"/>
        <rFont val="Arial"/>
        <family val="2"/>
      </rPr>
      <t>This is the expected score of the risk once the mitigating actions have been completed but should also refelect the progress of the mitigating actions i.e. if the mitigation actions are expected to get the risk to green but progress against these actions is proving difficult the scoring could then increase to Amber to reflect that Green may not yet be achieveable.</t>
    </r>
  </si>
  <si>
    <t>Risk ref.</t>
  </si>
  <si>
    <t>Risk Description</t>
  </si>
  <si>
    <t>PREVIOUS PERIOD RAG</t>
  </si>
  <si>
    <t xml:space="preserve">THIS PERIOD RAG </t>
  </si>
  <si>
    <t>RAG 
TREND</t>
  </si>
  <si>
    <t>Proximity</t>
  </si>
  <si>
    <t>Mitigating Actions</t>
  </si>
  <si>
    <t>Residual Rsik</t>
  </si>
  <si>
    <t xml:space="preserve"> RAG Status</t>
  </si>
  <si>
    <t>Likelihood</t>
  </si>
  <si>
    <t>Impact</t>
  </si>
  <si>
    <t>Score</t>
  </si>
  <si>
    <r>
      <t xml:space="preserve">2. Risk Owner
</t>
    </r>
    <r>
      <rPr>
        <sz val="10"/>
        <rFont val="Arial"/>
        <family val="2"/>
      </rPr>
      <t>This is the individual who has overall ownership of the risk. Risks owners do not always have to be action owners.</t>
    </r>
  </si>
  <si>
    <r>
      <t xml:space="preserve">4. RAG Status
</t>
    </r>
    <r>
      <rPr>
        <sz val="10"/>
        <rFont val="Arial"/>
        <family val="2"/>
      </rPr>
      <t>This section is autopopulated based on the likelihood and impact scores with a skew towards impact. See diagram below for details. It will indicate whether the risk is of high priority (Red), low priority (Green), moderate priority (Amber), or somewhere in between (Amber/Green or Amber/Red).</t>
    </r>
  </si>
  <si>
    <r>
      <rPr>
        <b/>
        <sz val="10"/>
        <rFont val="Arial"/>
        <family val="2"/>
      </rPr>
      <t>7. Proximity</t>
    </r>
    <r>
      <rPr>
        <sz val="10"/>
        <rFont val="Arial"/>
        <family val="2"/>
      </rPr>
      <t xml:space="preserve">
This indicates when the risk is likely to materialise. Black is imminent; Red is within 3 months, Amber is within 6 months, and Green is further than 6 months away.</t>
    </r>
  </si>
  <si>
    <r>
      <t xml:space="preserve">8. Mitigating Actions
</t>
    </r>
    <r>
      <rPr>
        <sz val="10"/>
        <rFont val="Arial"/>
        <family val="2"/>
      </rPr>
      <t>This section should contain a list of actions that are being taken to reduce the likelihood of the risk happening or the impact that the risk would have. This section should also contain a contigency plan of what will happen if the risk materialises. All actions should have assigned action owners and dates the action is expected to be completed.</t>
    </r>
  </si>
  <si>
    <t>Risk</t>
  </si>
  <si>
    <t>Baseline RAG</t>
  </si>
  <si>
    <t>RAG Jan 2020</t>
  </si>
  <si>
    <t>RAG Jan 2021</t>
  </si>
  <si>
    <t>RAG Jan 2022</t>
  </si>
  <si>
    <t>RAG Jan 2023</t>
  </si>
  <si>
    <t>RAG Jan 2024</t>
  </si>
  <si>
    <t>RAG May 2025</t>
  </si>
  <si>
    <t>Fully Mitigated RAG</t>
  </si>
  <si>
    <t>Notes May 2025</t>
  </si>
  <si>
    <t>Lead Cllr/Officer
(Review)</t>
  </si>
  <si>
    <t>(scale 1-25; colour coding illustrative, not in accord with RAG settings)</t>
  </si>
  <si>
    <t>(Portfolio)</t>
  </si>
  <si>
    <t>Chairman</t>
  </si>
  <si>
    <t>NP</t>
  </si>
  <si>
    <t>RJ</t>
  </si>
  <si>
    <t>All</t>
  </si>
  <si>
    <t>all</t>
  </si>
  <si>
    <t>PB</t>
  </si>
  <si>
    <t>MA</t>
  </si>
  <si>
    <t>MA,Chairman</t>
  </si>
  <si>
    <t>Key</t>
  </si>
  <si>
    <t>Programme Level Risk</t>
  </si>
  <si>
    <t>xx/yy/zz = Risk number/Month identified/year identified</t>
  </si>
  <si>
    <t>Project Level Risk</t>
  </si>
  <si>
    <t>BASELINE RAG</t>
  </si>
  <si>
    <t>RAG  Jan 2020</t>
  </si>
  <si>
    <t>RAG  Jan 2021</t>
  </si>
  <si>
    <t>RAG  Jan 2022</t>
  </si>
  <si>
    <t>RAG  Jan 2023</t>
  </si>
  <si>
    <t>RAG  Jan 2024</t>
  </si>
  <si>
    <t>RAG  May 2025</t>
  </si>
  <si>
    <t>RAG  fully mitigated</t>
  </si>
  <si>
    <t>Portfolio</t>
  </si>
  <si>
    <t>Mitigations in place</t>
  </si>
  <si>
    <t>UPDATE</t>
  </si>
  <si>
    <t>Residual Risk</t>
  </si>
  <si>
    <t>REVIEW STATUS May 2025</t>
  </si>
  <si>
    <t>WPC2019-1</t>
  </si>
  <si>
    <r>
      <t xml:space="preserve">Risk: </t>
    </r>
    <r>
      <rPr>
        <sz val="12"/>
        <color theme="1"/>
        <rFont val="Arial"/>
        <family val="2"/>
      </rPr>
      <t xml:space="preserve">Delay in distribution of precept </t>
    </r>
    <r>
      <rPr>
        <sz val="12"/>
        <rFont val="Arial"/>
        <family val="2"/>
      </rPr>
      <t>or other money due fr</t>
    </r>
    <r>
      <rPr>
        <sz val="12"/>
        <color theme="1"/>
        <rFont val="Arial"/>
        <family val="2"/>
      </rPr>
      <t xml:space="preserve">om Wiltshire Council.
</t>
    </r>
    <r>
      <rPr>
        <b/>
        <sz val="12"/>
        <color theme="1"/>
        <rFont val="Arial"/>
        <family val="2"/>
      </rPr>
      <t xml:space="preserve">
Cause: </t>
    </r>
    <r>
      <rPr>
        <sz val="12"/>
        <color theme="1"/>
        <rFont val="Arial"/>
        <family val="2"/>
      </rPr>
      <t xml:space="preserve">uncertain, but may arise from political, operational or financial difficulties within Wiltshire Council, or more widely
</t>
    </r>
    <r>
      <rPr>
        <b/>
        <sz val="12"/>
        <color theme="1"/>
        <rFont val="Arial"/>
        <family val="2"/>
      </rPr>
      <t xml:space="preserve">Effect: </t>
    </r>
    <r>
      <rPr>
        <sz val="12"/>
        <color theme="1"/>
        <rFont val="Arial"/>
        <family val="2"/>
      </rPr>
      <t>WPC would have insufficient cash to meet its obligations (salaries, maintenance contracts, services and insurance premiums)</t>
    </r>
    <r>
      <rPr>
        <b/>
        <sz val="12"/>
        <color theme="1"/>
        <rFont val="Arial"/>
        <family val="2"/>
      </rPr>
      <t xml:space="preserve">
Impact: </t>
    </r>
    <r>
      <rPr>
        <sz val="12"/>
        <color theme="1"/>
        <rFont val="Arial"/>
        <family val="2"/>
      </rPr>
      <t xml:space="preserve">Inability to meet contractual and employment obligations, loss of insurance cover
</t>
    </r>
    <r>
      <rPr>
        <b/>
        <sz val="12"/>
        <color theme="1"/>
        <rFont val="Arial"/>
        <family val="2"/>
      </rPr>
      <t xml:space="preserve">Note: </t>
    </r>
    <r>
      <rPr>
        <sz val="12"/>
        <color theme="1"/>
        <rFont val="Arial"/>
        <family val="2"/>
      </rPr>
      <t>assumption that event will be up to 1 year only</t>
    </r>
  </si>
  <si>
    <t>Governance and Finance</t>
  </si>
  <si>
    <r>
      <rPr>
        <b/>
        <sz val="12"/>
        <rFont val="Arial"/>
        <family val="2"/>
      </rPr>
      <t>Mitigating Actions</t>
    </r>
    <r>
      <rPr>
        <sz val="12"/>
        <rFont val="Arial"/>
        <family val="2"/>
      </rPr>
      <t xml:space="preserve">
1.  Maintain a cash reserve sufficient to cover 12 months' commitments.
2.  Approve and document (as part of financial regulations) a policy on cash reserve.
3.  WPC to maintain own record of relevant building development and liaise with WC CIL team as and when appropriate</t>
    </r>
    <r>
      <rPr>
        <b/>
        <sz val="12"/>
        <rFont val="Arial"/>
        <family val="2"/>
      </rPr>
      <t xml:space="preserve">
</t>
    </r>
    <r>
      <rPr>
        <sz val="12"/>
        <rFont val="Arial"/>
        <family val="2"/>
      </rPr>
      <t xml:space="preserve"> </t>
    </r>
  </si>
  <si>
    <t>A</t>
  </si>
  <si>
    <r>
      <rPr>
        <b/>
        <sz val="12"/>
        <color rgb="FFFF0000"/>
        <rFont val="Arial"/>
        <family val="2"/>
      </rPr>
      <t>Mitigating Actions</t>
    </r>
    <r>
      <rPr>
        <sz val="12"/>
        <color rgb="FFFF0000"/>
        <rFont val="Arial"/>
        <family val="2"/>
      </rPr>
      <t xml:space="preserve">
Review CIL status of relevant developments</t>
    </r>
  </si>
  <si>
    <t>WPC2019-2</t>
  </si>
  <si>
    <r>
      <t xml:space="preserve">Risk: </t>
    </r>
    <r>
      <rPr>
        <sz val="12"/>
        <color theme="1"/>
        <rFont val="Arial"/>
        <family val="2"/>
      </rPr>
      <t xml:space="preserve">Accident or injury to volunteer or public during community day activities.
</t>
    </r>
    <r>
      <rPr>
        <b/>
        <sz val="12"/>
        <color theme="1"/>
        <rFont val="Arial"/>
        <family val="2"/>
      </rPr>
      <t>Cause:</t>
    </r>
    <r>
      <rPr>
        <sz val="12"/>
        <color theme="1"/>
        <rFont val="Arial"/>
        <family val="2"/>
      </rPr>
      <t xml:space="preserve"> operation of machinery or use of tools, traffic accident from working close to highways
</t>
    </r>
    <r>
      <rPr>
        <b/>
        <sz val="12"/>
        <color theme="1"/>
        <rFont val="Arial"/>
        <family val="2"/>
      </rPr>
      <t>Effect:</t>
    </r>
    <r>
      <rPr>
        <sz val="12"/>
        <color theme="1"/>
        <rFont val="Arial"/>
        <family val="2"/>
      </rPr>
      <t xml:space="preserve"> damage to property or equipment, personal injury
</t>
    </r>
    <r>
      <rPr>
        <b/>
        <sz val="12"/>
        <color theme="1"/>
        <rFont val="Arial"/>
        <family val="2"/>
      </rPr>
      <t>Impact:</t>
    </r>
    <r>
      <rPr>
        <sz val="12"/>
        <color theme="1"/>
        <rFont val="Arial"/>
        <family val="2"/>
      </rPr>
      <t xml:space="preserve"> injury (potential for fatal injury), financial loss, personal liability, reputational impact for WPC</t>
    </r>
  </si>
  <si>
    <t>Maintenance</t>
  </si>
  <si>
    <r>
      <rPr>
        <b/>
        <sz val="12"/>
        <rFont val="Arial"/>
        <family val="2"/>
      </rPr>
      <t>Mitigating Actions</t>
    </r>
    <r>
      <rPr>
        <sz val="12"/>
        <rFont val="Arial"/>
        <family val="2"/>
      </rPr>
      <t xml:space="preserve">
1.  Maintain a risk assessment for community days, reviewed annually
2.  Ensure all participants read risk assessment at the start of each community day
3.  Ensure parents (or other authorised adults) take responsibility for supervision of children when participating in community days
4. Ensure all activities covered by WPC insurance policy 
</t>
    </r>
    <r>
      <rPr>
        <b/>
        <sz val="12"/>
        <rFont val="Arial"/>
        <family val="2"/>
      </rPr>
      <t xml:space="preserve">
</t>
    </r>
    <r>
      <rPr>
        <sz val="12"/>
        <rFont val="Arial"/>
        <family val="2"/>
      </rPr>
      <t xml:space="preserve"> </t>
    </r>
  </si>
  <si>
    <r>
      <rPr>
        <b/>
        <sz val="12"/>
        <color theme="1"/>
        <rFont val="Arial"/>
        <family val="2"/>
      </rPr>
      <t>Mitigating Actions</t>
    </r>
    <r>
      <rPr>
        <sz val="12"/>
        <color theme="1"/>
        <rFont val="Arial"/>
        <family val="2"/>
      </rPr>
      <t xml:space="preserve">
None required beyond those in place</t>
    </r>
  </si>
  <si>
    <t>WPC2019-3</t>
  </si>
  <si>
    <r>
      <t xml:space="preserve">Risk: </t>
    </r>
    <r>
      <rPr>
        <sz val="12"/>
        <color theme="1"/>
        <rFont val="Arial"/>
        <family val="2"/>
      </rPr>
      <t xml:space="preserve">Accident or injury from use of amenity field and play equipment.
</t>
    </r>
    <r>
      <rPr>
        <b/>
        <sz val="12"/>
        <color theme="1"/>
        <rFont val="Arial"/>
        <family val="2"/>
      </rPr>
      <t>Cause:</t>
    </r>
    <r>
      <rPr>
        <sz val="12"/>
        <color theme="1"/>
        <rFont val="Arial"/>
        <family val="2"/>
      </rPr>
      <t xml:space="preserve"> Falling, collapse of equipment, drowning
</t>
    </r>
    <r>
      <rPr>
        <b/>
        <sz val="12"/>
        <color theme="1"/>
        <rFont val="Arial"/>
        <family val="2"/>
      </rPr>
      <t>Effect:</t>
    </r>
    <r>
      <rPr>
        <sz val="12"/>
        <color theme="1"/>
        <rFont val="Arial"/>
        <family val="2"/>
      </rPr>
      <t xml:space="preserve"> personal injury, damage to equipment
</t>
    </r>
    <r>
      <rPr>
        <b/>
        <sz val="12"/>
        <color theme="1"/>
        <rFont val="Arial"/>
        <family val="2"/>
      </rPr>
      <t>Impact:</t>
    </r>
    <r>
      <rPr>
        <sz val="12"/>
        <color theme="1"/>
        <rFont val="Arial"/>
        <family val="2"/>
      </rPr>
      <t xml:space="preserve"> injury (potential for fatal injury), financial loss, Council liability, reputational impact for WPC</t>
    </r>
  </si>
  <si>
    <t>Amenities</t>
  </si>
  <si>
    <r>
      <rPr>
        <b/>
        <sz val="12"/>
        <rFont val="Arial"/>
        <family val="2"/>
      </rPr>
      <t>Mitigating Actions</t>
    </r>
    <r>
      <rPr>
        <sz val="12"/>
        <rFont val="Arial"/>
        <family val="2"/>
      </rPr>
      <t xml:space="preserve">
1.  Conduct annual safety inspection of play equipment, and of field (hazardous waste, security of gates, trees, etc.)
2.  Implement  recommendations arising from safety inspection(s)
3.  Display appropriate safety notices, 
4. Ensure all activities covered by WPC insurance policy 
</t>
    </r>
    <r>
      <rPr>
        <b/>
        <sz val="12"/>
        <rFont val="Arial"/>
        <family val="2"/>
      </rPr>
      <t xml:space="preserve">
</t>
    </r>
    <r>
      <rPr>
        <sz val="12"/>
        <rFont val="Arial"/>
        <family val="2"/>
      </rPr>
      <t xml:space="preserve"> </t>
    </r>
  </si>
  <si>
    <r>
      <rPr>
        <b/>
        <sz val="12"/>
        <color rgb="FFFF0000"/>
        <rFont val="Arial"/>
        <family val="2"/>
      </rPr>
      <t>Mitigating Actions</t>
    </r>
    <r>
      <rPr>
        <sz val="12"/>
        <color rgb="FFFF0000"/>
        <rFont val="Arial"/>
        <family val="2"/>
      </rPr>
      <t xml:space="preserve">
3.  Display appropriate safety notices, including warning signs by river when levels high
</t>
    </r>
    <r>
      <rPr>
        <b/>
        <sz val="12"/>
        <color rgb="FFFF0000"/>
        <rFont val="Arial"/>
        <family val="2"/>
      </rPr>
      <t xml:space="preserve">
</t>
    </r>
    <r>
      <rPr>
        <sz val="12"/>
        <color rgb="FFFF0000"/>
        <rFont val="Arial"/>
        <family val="2"/>
      </rPr>
      <t xml:space="preserve"> </t>
    </r>
  </si>
  <si>
    <t>WPC2019-4</t>
  </si>
  <si>
    <r>
      <t xml:space="preserve">Risk: </t>
    </r>
    <r>
      <rPr>
        <sz val="12"/>
        <color theme="1"/>
        <rFont val="Arial"/>
        <family val="2"/>
      </rPr>
      <t xml:space="preserve">Accident or injury to tenant or public on allotment site.
</t>
    </r>
    <r>
      <rPr>
        <b/>
        <sz val="12"/>
        <color theme="1"/>
        <rFont val="Arial"/>
        <family val="2"/>
      </rPr>
      <t>Cause:</t>
    </r>
    <r>
      <rPr>
        <sz val="12"/>
        <color theme="1"/>
        <rFont val="Arial"/>
        <family val="2"/>
      </rPr>
      <t xml:space="preserve"> Use of tools or machinery. Injury from poorly placed structures or waste (fences, buildings, glass etc.). Poisoning. Uncontrolled bonfire. Vehicle accident.
</t>
    </r>
    <r>
      <rPr>
        <b/>
        <sz val="12"/>
        <color theme="1"/>
        <rFont val="Arial"/>
        <family val="2"/>
      </rPr>
      <t>Effect:</t>
    </r>
    <r>
      <rPr>
        <sz val="12"/>
        <color theme="1"/>
        <rFont val="Arial"/>
        <family val="2"/>
      </rPr>
      <t xml:space="preserve"> damage to property or equipment, personal injury
</t>
    </r>
    <r>
      <rPr>
        <b/>
        <sz val="12"/>
        <color theme="1"/>
        <rFont val="Arial"/>
        <family val="2"/>
      </rPr>
      <t>Impact:</t>
    </r>
    <r>
      <rPr>
        <sz val="12"/>
        <color theme="1"/>
        <rFont val="Arial"/>
        <family val="2"/>
      </rPr>
      <t xml:space="preserve"> injury (potential for fatal injury), financial loss, personal &amp; Council liability, reputational impact for WPC</t>
    </r>
  </si>
  <si>
    <t>Allotments</t>
  </si>
  <si>
    <r>
      <rPr>
        <b/>
        <sz val="12"/>
        <rFont val="Arial"/>
        <family val="2"/>
      </rPr>
      <t>Mitigating Actions</t>
    </r>
    <r>
      <rPr>
        <sz val="12"/>
        <rFont val="Arial"/>
        <family val="2"/>
      </rPr>
      <t xml:space="preserve">
1.  Conduct annual safety inspection on site.
2.  Maintain and enforce allotment rules and guidance, taking into account results of safety inspection.
4. Ensure all activities covered by WPC insurance policy 
</t>
    </r>
    <r>
      <rPr>
        <b/>
        <sz val="12"/>
        <rFont val="Arial"/>
        <family val="2"/>
      </rPr>
      <t xml:space="preserve">
</t>
    </r>
    <r>
      <rPr>
        <sz val="12"/>
        <rFont val="Arial"/>
        <family val="2"/>
      </rPr>
      <t xml:space="preserve"> </t>
    </r>
  </si>
  <si>
    <r>
      <rPr>
        <b/>
        <sz val="12"/>
        <color rgb="FFFF0000"/>
        <rFont val="Arial"/>
        <family val="2"/>
      </rPr>
      <t>Mitigating Actions</t>
    </r>
    <r>
      <rPr>
        <sz val="12"/>
        <color rgb="FFFF0000"/>
        <rFont val="Arial"/>
        <family val="2"/>
      </rPr>
      <t xml:space="preserve">
Improve enforcement of rules, notably supervision of children
</t>
    </r>
    <r>
      <rPr>
        <b/>
        <sz val="12"/>
        <color rgb="FFFF0000"/>
        <rFont val="Arial"/>
        <family val="2"/>
      </rPr>
      <t xml:space="preserve">
</t>
    </r>
    <r>
      <rPr>
        <sz val="12"/>
        <color rgb="FFFF0000"/>
        <rFont val="Arial"/>
        <family val="2"/>
      </rPr>
      <t xml:space="preserve"> </t>
    </r>
  </si>
  <si>
    <t>Risk reduces 2025 as allotment entrance now improved with consequent rreduced risk of traffic accident.</t>
  </si>
  <si>
    <t>WPC2019-5</t>
  </si>
  <si>
    <r>
      <t xml:space="preserve">Risk: </t>
    </r>
    <r>
      <rPr>
        <sz val="12"/>
        <color theme="1"/>
        <rFont val="Arial"/>
        <family val="2"/>
      </rPr>
      <t xml:space="preserve">Parish Council unable to form quorum.
</t>
    </r>
    <r>
      <rPr>
        <b/>
        <sz val="12"/>
        <color theme="1"/>
        <rFont val="Arial"/>
        <family val="2"/>
      </rPr>
      <t>Cause:</t>
    </r>
    <r>
      <rPr>
        <sz val="12"/>
        <color theme="1"/>
        <rFont val="Arial"/>
        <family val="2"/>
      </rPr>
      <t xml:space="preserve"> resignation of councillors or absence from meeting(s)
</t>
    </r>
    <r>
      <rPr>
        <b/>
        <sz val="12"/>
        <color theme="1"/>
        <rFont val="Arial"/>
        <family val="2"/>
      </rPr>
      <t>Effect:</t>
    </r>
    <r>
      <rPr>
        <sz val="12"/>
        <color theme="1"/>
        <rFont val="Arial"/>
        <family val="2"/>
      </rPr>
      <t xml:space="preserve"> Parish Council unable to make decisions
</t>
    </r>
    <r>
      <rPr>
        <b/>
        <sz val="12"/>
        <color theme="1"/>
        <rFont val="Arial"/>
        <family val="2"/>
      </rPr>
      <t>Impact:</t>
    </r>
    <r>
      <rPr>
        <sz val="12"/>
        <color theme="1"/>
        <rFont val="Arial"/>
        <family val="2"/>
      </rPr>
      <t xml:space="preserve"> Inability to authorise expenditure or other approvals </t>
    </r>
  </si>
  <si>
    <r>
      <rPr>
        <b/>
        <sz val="12"/>
        <rFont val="Arial"/>
        <family val="2"/>
      </rPr>
      <t>Mitigating Actions</t>
    </r>
    <r>
      <rPr>
        <sz val="12"/>
        <rFont val="Arial"/>
        <family val="2"/>
      </rPr>
      <t xml:space="preserve">
</t>
    </r>
    <r>
      <rPr>
        <b/>
        <sz val="12"/>
        <rFont val="Arial"/>
        <family val="2"/>
      </rPr>
      <t xml:space="preserve">
</t>
    </r>
    <r>
      <rPr>
        <sz val="12"/>
        <rFont val="Arial"/>
        <family val="2"/>
      </rPr>
      <t xml:space="preserve"> </t>
    </r>
  </si>
  <si>
    <t>G</t>
  </si>
  <si>
    <r>
      <rPr>
        <b/>
        <sz val="12"/>
        <color rgb="FFFF0000"/>
        <rFont val="Arial"/>
        <family val="2"/>
      </rPr>
      <t xml:space="preserve">Mitigating Actions
</t>
    </r>
    <r>
      <rPr>
        <sz val="12"/>
        <color rgb="FFFF0000"/>
        <rFont val="Arial"/>
        <family val="2"/>
      </rPr>
      <t xml:space="preserve">2.  Reduce risk of high level of absence through early notification of absence by councillors so that meetings can be rescheduled if required.
3.  Reduce impact (period of higher risk) through rapid co-option of new councillors
</t>
    </r>
    <r>
      <rPr>
        <b/>
        <sz val="12"/>
        <color rgb="FFFF0000"/>
        <rFont val="Arial"/>
        <family val="2"/>
      </rPr>
      <t xml:space="preserve">
</t>
    </r>
    <r>
      <rPr>
        <sz val="12"/>
        <color rgb="FFFF0000"/>
        <rFont val="Arial"/>
        <family val="2"/>
      </rPr>
      <t xml:space="preserve"> </t>
    </r>
  </si>
  <si>
    <t>Council currently has 5 vacancies</t>
  </si>
  <si>
    <t>WPC2019-6</t>
  </si>
  <si>
    <r>
      <t xml:space="preserve">Risk: </t>
    </r>
    <r>
      <rPr>
        <sz val="12"/>
        <color theme="1"/>
        <rFont val="Arial"/>
        <family val="2"/>
      </rPr>
      <t xml:space="preserve">Uninsured loss or liability.
</t>
    </r>
    <r>
      <rPr>
        <b/>
        <sz val="12"/>
        <color theme="1"/>
        <rFont val="Arial"/>
        <family val="2"/>
      </rPr>
      <t>Cause:</t>
    </r>
    <r>
      <rPr>
        <sz val="12"/>
        <color theme="1"/>
        <rFont val="Arial"/>
        <family val="2"/>
      </rPr>
      <t xml:space="preserve"> Event excluded from WPC insurance policy, other unknown event(s)
</t>
    </r>
    <r>
      <rPr>
        <b/>
        <sz val="12"/>
        <color theme="1"/>
        <rFont val="Arial"/>
        <family val="2"/>
      </rPr>
      <t>Effect:</t>
    </r>
    <r>
      <rPr>
        <sz val="12"/>
        <color theme="1"/>
        <rFont val="Arial"/>
        <family val="2"/>
      </rPr>
      <t xml:space="preserve"> WPC has to meet costs, Councillor(s) incur personal liability and loss
</t>
    </r>
    <r>
      <rPr>
        <b/>
        <sz val="12"/>
        <color theme="1"/>
        <rFont val="Arial"/>
        <family val="2"/>
      </rPr>
      <t>Impact:</t>
    </r>
    <r>
      <rPr>
        <sz val="12"/>
        <color theme="1"/>
        <rFont val="Arial"/>
        <family val="2"/>
      </rPr>
      <t xml:space="preserve"> Financial loss (Council, or Councillor(s))</t>
    </r>
  </si>
  <si>
    <r>
      <rPr>
        <b/>
        <sz val="12"/>
        <rFont val="Arial"/>
        <family val="2"/>
      </rPr>
      <t>Mitigating Actions</t>
    </r>
    <r>
      <rPr>
        <sz val="12"/>
        <rFont val="Arial"/>
        <family val="2"/>
      </rPr>
      <t xml:space="preserve">
1. Policy schedule reviewed annually by Parish Council
2. Councillors have copy of policy schedule and are reminded annually of exclusions and personal libilities (if any)
3. New comprehensive register of fixed and portable assets, including all land in which WPC has interest, has been adopted and is currently being etended/added to</t>
    </r>
  </si>
  <si>
    <t>WPC2019-7</t>
  </si>
  <si>
    <r>
      <t xml:space="preserve">Risk: </t>
    </r>
    <r>
      <rPr>
        <sz val="12"/>
        <color theme="1"/>
        <rFont val="Arial"/>
        <family val="2"/>
      </rPr>
      <t xml:space="preserve">Clerk unavailable.
</t>
    </r>
    <r>
      <rPr>
        <b/>
        <sz val="12"/>
        <color theme="1"/>
        <rFont val="Arial"/>
        <family val="2"/>
      </rPr>
      <t>Cause:</t>
    </r>
    <r>
      <rPr>
        <sz val="12"/>
        <color theme="1"/>
        <rFont val="Arial"/>
        <family val="2"/>
      </rPr>
      <t xml:space="preserve"> Illness, accident, resignation
</t>
    </r>
    <r>
      <rPr>
        <b/>
        <sz val="12"/>
        <color theme="1"/>
        <rFont val="Arial"/>
        <family val="2"/>
      </rPr>
      <t>Effect:</t>
    </r>
    <r>
      <rPr>
        <sz val="12"/>
        <color theme="1"/>
        <rFont val="Arial"/>
        <family val="2"/>
      </rPr>
      <t xml:space="preserve"> Routine and statutory functions of Clerk not undertaken, payments and receipts not managed, records (including financial) not maintained. Loss of access to communications, records, bank account.
</t>
    </r>
    <r>
      <rPr>
        <b/>
        <sz val="12"/>
        <color theme="1"/>
        <rFont val="Arial"/>
        <family val="2"/>
      </rPr>
      <t>Impact:</t>
    </r>
    <r>
      <rPr>
        <sz val="12"/>
        <color theme="1"/>
        <rFont val="Arial"/>
        <family val="2"/>
      </rPr>
      <t xml:space="preserve"> Parish Council ceases to function effectively. Breach of statutory provisions, including financial. Cost (temporary employment to cover)</t>
    </r>
  </si>
  <si>
    <t>General</t>
  </si>
  <si>
    <t xml:space="preserve">1. Access secured to email accounts. Online bank access secured with 4 councillors as authorised signatories.
2. Standing orders set out contingency arrangements.
3. Recruitment documentation &amp; plan available comprising up to date job description, person specification, advertising plan.
5. Adoption of good employment practices </t>
  </si>
  <si>
    <t>New Clerk appointed Jan 2023, demonstrating that impact has been manageable, and recruitment documentation now part of HR file.</t>
  </si>
  <si>
    <t>WPC2019-8</t>
  </si>
  <si>
    <r>
      <t xml:space="preserve">Risk: </t>
    </r>
    <r>
      <rPr>
        <sz val="12"/>
        <color theme="1"/>
        <rFont val="Arial"/>
        <family val="2"/>
      </rPr>
      <t xml:space="preserve">Loss of community support or interest in Parish Council.
</t>
    </r>
    <r>
      <rPr>
        <b/>
        <sz val="12"/>
        <color theme="1"/>
        <rFont val="Arial"/>
        <family val="2"/>
      </rPr>
      <t>Cause:</t>
    </r>
    <r>
      <rPr>
        <sz val="12"/>
        <color theme="1"/>
        <rFont val="Arial"/>
        <family val="2"/>
      </rPr>
      <t xml:space="preserve"> Failure to engage with community, volunteer fatigue
</t>
    </r>
    <r>
      <rPr>
        <b/>
        <sz val="12"/>
        <color theme="1"/>
        <rFont val="Arial"/>
        <family val="2"/>
      </rPr>
      <t>Effect:</t>
    </r>
    <r>
      <rPr>
        <sz val="12"/>
        <color theme="1"/>
        <rFont val="Arial"/>
        <family val="2"/>
      </rPr>
      <t xml:space="preserve"> Loss of resource (volunteers), insufficient new councillors
</t>
    </r>
    <r>
      <rPr>
        <b/>
        <sz val="12"/>
        <color theme="1"/>
        <rFont val="Arial"/>
        <family val="2"/>
      </rPr>
      <t>Impact:</t>
    </r>
    <r>
      <rPr>
        <sz val="12"/>
        <color theme="1"/>
        <rFont val="Arial"/>
        <family val="2"/>
      </rPr>
      <t xml:space="preserve"> PC seen as irrelevant, may cease to exist if long term loss of interest (too few councillors, Unitary Council takes over).  Higher cost for contracted services</t>
    </r>
  </si>
  <si>
    <t>New portfolio task agreed and assigned.
New noticeboards in place, though not yet used widely
Plan and budget for additional contracted services to reduce dependence on volunteers where appropriate.
New community website in place</t>
  </si>
  <si>
    <r>
      <rPr>
        <b/>
        <sz val="12"/>
        <color rgb="FFFF0000"/>
        <rFont val="Arial"/>
        <family val="2"/>
      </rPr>
      <t>Mitigating Actions</t>
    </r>
    <r>
      <rPr>
        <sz val="12"/>
        <color rgb="FFFF0000"/>
        <rFont val="Arial"/>
        <family val="2"/>
      </rPr>
      <t xml:space="preserve">
1. Develop and implement plan for proactive community engagement, including effective use of Annual Parish Meeting, Church Fete, other. 
2. Increase publicity on work of Parish Council and benefits of community participation (community days, speedwatch etc.) through posters, Village Link, website.
</t>
    </r>
  </si>
  <si>
    <t>Needs constant effort in order to sustain interest and support. Likelihood increased as evidence that support has diminished over past year.
Reality of no new councillors for the election in 2025 exemplifies this risk.</t>
  </si>
  <si>
    <t>WPC2019-9</t>
  </si>
  <si>
    <r>
      <t xml:space="preserve">Risk: </t>
    </r>
    <r>
      <rPr>
        <sz val="12"/>
        <color theme="1"/>
        <rFont val="Arial"/>
        <family val="2"/>
      </rPr>
      <t xml:space="preserve">Financial Fraud or mismanagement.
</t>
    </r>
    <r>
      <rPr>
        <b/>
        <sz val="12"/>
        <color theme="1"/>
        <rFont val="Arial"/>
        <family val="2"/>
      </rPr>
      <t>Cause:</t>
    </r>
    <r>
      <rPr>
        <sz val="12"/>
        <color theme="1"/>
        <rFont val="Arial"/>
        <family val="2"/>
      </rPr>
      <t xml:space="preserve"> Errors, omissions in finances, bank error, inadequate budget planning, fraudulent acts (councillors, clerk, third party)
</t>
    </r>
    <r>
      <rPr>
        <b/>
        <sz val="12"/>
        <color theme="1"/>
        <rFont val="Arial"/>
        <family val="2"/>
      </rPr>
      <t>Effect:</t>
    </r>
    <r>
      <rPr>
        <sz val="12"/>
        <color theme="1"/>
        <rFont val="Arial"/>
        <family val="2"/>
      </rPr>
      <t xml:space="preserve"> loss of money
</t>
    </r>
    <r>
      <rPr>
        <b/>
        <sz val="12"/>
        <color theme="1"/>
        <rFont val="Arial"/>
        <family val="2"/>
      </rPr>
      <t>Impact:</t>
    </r>
    <r>
      <rPr>
        <sz val="12"/>
        <color theme="1"/>
        <rFont val="Arial"/>
        <family val="2"/>
      </rPr>
      <t xml:space="preserve"> inability to discharge functions, honour contracts including subscriptions, insurance, employment, tax.  May result in uninsured losses, councillor(s) liability</t>
    </r>
  </si>
  <si>
    <r>
      <t xml:space="preserve">Mitigating Actions
</t>
    </r>
    <r>
      <rPr>
        <sz val="12"/>
        <rFont val="Arial"/>
        <family val="2"/>
      </rPr>
      <t>1. Maintain and implement Financial Regulations and a Financial Risk Assessment, each to be reviewed annually by Parish Council.
2. Appoint an internal auditor to review financial accounts and transactions, and to provide necessary assurances to Parish Council through approval of annual accounts.
3. Clear financial information presented to each meeting of the Parish Council, reconciled with bank balance 
4. Develop and implement a policy for maintenance of a cash reserve.</t>
    </r>
  </si>
  <si>
    <r>
      <rPr>
        <b/>
        <sz val="12"/>
        <color rgb="FFFF0000"/>
        <rFont val="Arial"/>
        <family val="2"/>
      </rPr>
      <t>Mitigating Actions</t>
    </r>
    <r>
      <rPr>
        <sz val="12"/>
        <color rgb="FFFF0000"/>
        <rFont val="Arial"/>
        <family val="2"/>
      </rPr>
      <t xml:space="preserve">
Development of an overarching policy for budget and finance will provide clarity on regulations and procedures which will further minimise risk
</t>
    </r>
    <r>
      <rPr>
        <b/>
        <sz val="12"/>
        <color rgb="FFFF0000"/>
        <rFont val="Arial"/>
        <family val="2"/>
      </rPr>
      <t xml:space="preserve">
</t>
    </r>
    <r>
      <rPr>
        <sz val="12"/>
        <color rgb="FFFF0000"/>
        <rFont val="Arial"/>
        <family val="2"/>
      </rPr>
      <t xml:space="preserve"> </t>
    </r>
  </si>
  <si>
    <t>Remaining action still valid and needs to be completed.</t>
  </si>
  <si>
    <t>WPC2019-10</t>
  </si>
  <si>
    <r>
      <t xml:space="preserve">Risk: </t>
    </r>
    <r>
      <rPr>
        <sz val="12"/>
        <color theme="1"/>
        <rFont val="Arial"/>
        <family val="2"/>
      </rPr>
      <t xml:space="preserve">Loss of portfolio lead councillor.
</t>
    </r>
    <r>
      <rPr>
        <b/>
        <sz val="12"/>
        <color theme="1"/>
        <rFont val="Arial"/>
        <family val="2"/>
      </rPr>
      <t>Cause:</t>
    </r>
    <r>
      <rPr>
        <sz val="12"/>
        <color theme="1"/>
        <rFont val="Arial"/>
        <family val="2"/>
      </rPr>
      <t xml:space="preserve"> Resignation, illness, not elected
</t>
    </r>
    <r>
      <rPr>
        <b/>
        <sz val="12"/>
        <color theme="1"/>
        <rFont val="Arial"/>
        <family val="2"/>
      </rPr>
      <t>Effect:</t>
    </r>
    <r>
      <rPr>
        <sz val="12"/>
        <color theme="1"/>
        <rFont val="Arial"/>
        <family val="2"/>
      </rPr>
      <t xml:space="preserve"> Discontinuity of knowledge, records, contacts and activity
</t>
    </r>
    <r>
      <rPr>
        <b/>
        <sz val="12"/>
        <color theme="1"/>
        <rFont val="Arial"/>
        <family val="2"/>
      </rPr>
      <t>Impact:</t>
    </r>
    <r>
      <rPr>
        <sz val="12"/>
        <color theme="1"/>
        <rFont val="Arial"/>
        <family val="2"/>
      </rPr>
      <t xml:space="preserve"> Inability to manage portfolio task, impact depends on the task.</t>
    </r>
  </si>
  <si>
    <r>
      <t xml:space="preserve">Mitigating Actions
</t>
    </r>
    <r>
      <rPr>
        <sz val="12"/>
        <rFont val="Arial"/>
        <family val="2"/>
      </rPr>
      <t>1. Ensure all portfolio tasks covered by at least 2 councillors (lead plus second)</t>
    </r>
  </si>
  <si>
    <r>
      <t xml:space="preserve">Mitigating Actions
</t>
    </r>
    <r>
      <rPr>
        <sz val="12"/>
        <color rgb="FFFF0000"/>
        <rFont val="Arial"/>
        <family val="2"/>
      </rPr>
      <t xml:space="preserve"> 
2. Parish records to include portfolio "folders" comprising statutory and critical documents (e.g.leases, contracts, others in accordance with WPC policies), lists of contacts, annual work plan or equivalent (if applicable)</t>
    </r>
  </si>
  <si>
    <t>Council is still highly dependent on some individual councillors for their specific skills &amp; knowledge. Risk elevated as now too few (4) cllrs to cover all functions fully</t>
  </si>
  <si>
    <t>WPC2019-11</t>
  </si>
  <si>
    <r>
      <t xml:space="preserve">Risk: </t>
    </r>
    <r>
      <rPr>
        <sz val="12"/>
        <color theme="1"/>
        <rFont val="Arial"/>
        <family val="2"/>
      </rPr>
      <t xml:space="preserve">Major incident or emergency within Parish or impacting Parish residents, infrastructure.
</t>
    </r>
    <r>
      <rPr>
        <b/>
        <sz val="12"/>
        <color theme="1"/>
        <rFont val="Arial"/>
        <family val="2"/>
      </rPr>
      <t>Cause:</t>
    </r>
    <r>
      <rPr>
        <sz val="12"/>
        <color theme="1"/>
        <rFont val="Arial"/>
        <family val="2"/>
      </rPr>
      <t xml:space="preserve"> Weather, flooding, accident, prolonged power cut, terrorism, other
</t>
    </r>
    <r>
      <rPr>
        <b/>
        <sz val="12"/>
        <color theme="1"/>
        <rFont val="Arial"/>
        <family val="2"/>
      </rPr>
      <t>Effect:</t>
    </r>
    <r>
      <rPr>
        <sz val="12"/>
        <color theme="1"/>
        <rFont val="Arial"/>
        <family val="2"/>
      </rPr>
      <t xml:space="preserve"> Depends on nature of incident but may involve (partial) evacuation from homes, closure of transport routes, need for special support to vulnerable individuals
</t>
    </r>
    <r>
      <rPr>
        <b/>
        <sz val="12"/>
        <color theme="1"/>
        <rFont val="Arial"/>
        <family val="2"/>
      </rPr>
      <t>Impact:</t>
    </r>
    <r>
      <rPr>
        <sz val="12"/>
        <color theme="1"/>
        <rFont val="Arial"/>
        <family val="2"/>
      </rPr>
      <t xml:space="preserve"> Disruption to services, movement, supplies. Possible major impact on some residents/households</t>
    </r>
  </si>
  <si>
    <t>Community resilience</t>
  </si>
  <si>
    <r>
      <rPr>
        <b/>
        <sz val="12"/>
        <rFont val="Arial"/>
        <family val="2"/>
      </rPr>
      <t>Mitigating actions</t>
    </r>
    <r>
      <rPr>
        <sz val="12"/>
        <rFont val="Arial"/>
        <family val="2"/>
      </rPr>
      <t xml:space="preserve">
1. Develop and maintain community resilience plan
2. Maintain communication/relationship with CBRN training centre, relevant focal points in emergency services, Wiltshire Council</t>
    </r>
  </si>
  <si>
    <t>WPC2019-12</t>
  </si>
  <si>
    <r>
      <t xml:space="preserve">Risk: </t>
    </r>
    <r>
      <rPr>
        <sz val="12"/>
        <color theme="1"/>
        <rFont val="Arial"/>
        <family val="2"/>
      </rPr>
      <t xml:space="preserve">Loss of Parish records.
</t>
    </r>
    <r>
      <rPr>
        <b/>
        <sz val="12"/>
        <color theme="1"/>
        <rFont val="Arial"/>
        <family val="2"/>
      </rPr>
      <t>Cause:</t>
    </r>
    <r>
      <rPr>
        <sz val="12"/>
        <color theme="1"/>
        <rFont val="Arial"/>
        <family val="2"/>
      </rPr>
      <t xml:space="preserve"> IT failure, fire, theft, failure to record/archive, accident (including accidental deletion)
</t>
    </r>
    <r>
      <rPr>
        <b/>
        <sz val="12"/>
        <color theme="1"/>
        <rFont val="Arial"/>
        <family val="2"/>
      </rPr>
      <t>Effect:</t>
    </r>
    <r>
      <rPr>
        <sz val="12"/>
        <color theme="1"/>
        <rFont val="Arial"/>
        <family val="2"/>
      </rPr>
      <t xml:space="preserve"> Breach of statutory provision (esp. finance, tax), vulnerability over contract compliance and negotiation, loss of knowledge essential to funtioning of Parish Council
</t>
    </r>
    <r>
      <rPr>
        <b/>
        <sz val="12"/>
        <color theme="1"/>
        <rFont val="Arial"/>
        <family val="2"/>
      </rPr>
      <t>Impact:</t>
    </r>
    <r>
      <rPr>
        <sz val="12"/>
        <color theme="1"/>
        <rFont val="Arial"/>
        <family val="2"/>
      </rPr>
      <t xml:space="preserve"> Potential for legal liability or financial loss.  Reputational damage.</t>
    </r>
  </si>
  <si>
    <t>Records, archive, publication</t>
  </si>
  <si>
    <t>1. Develop and implement Parish Council policy for record keeping, archive and publication. Policy to include adequate provision for record security (reduce likelihood), and backup/copy (reduce impact).
2. Audit, annually, Parish Council records and archives.</t>
  </si>
  <si>
    <r>
      <rPr>
        <b/>
        <sz val="12"/>
        <color rgb="FFFF0000"/>
        <rFont val="Arial"/>
        <family val="2"/>
      </rPr>
      <t>Mitigating Actions</t>
    </r>
    <r>
      <rPr>
        <sz val="12"/>
        <color rgb="FFFF0000"/>
        <rFont val="Arial"/>
        <family val="2"/>
      </rPr>
      <t xml:space="preserve">
Last audit 2022, so audit this year important to mitigate risk.</t>
    </r>
  </si>
  <si>
    <t>WPC2019-13</t>
  </si>
  <si>
    <r>
      <t xml:space="preserve">Risk: </t>
    </r>
    <r>
      <rPr>
        <sz val="12"/>
        <color theme="1"/>
        <rFont val="Arial"/>
        <family val="2"/>
      </rPr>
      <t xml:space="preserve">Legal action against councillor(s) or council.
</t>
    </r>
    <r>
      <rPr>
        <b/>
        <sz val="12"/>
        <color theme="1"/>
        <rFont val="Arial"/>
        <family val="2"/>
      </rPr>
      <t>Cause:</t>
    </r>
    <r>
      <rPr>
        <sz val="12"/>
        <color theme="1"/>
        <rFont val="Arial"/>
        <family val="2"/>
      </rPr>
      <t xml:space="preserve"> Failure to act in accordance with statutory provisions, regulations or law. Failure to observe contractual obligations (contracts, leases, insurance policies, other).  Act(s) of libel or slander by councillor(s) or Council.
</t>
    </r>
    <r>
      <rPr>
        <b/>
        <sz val="12"/>
        <color theme="1"/>
        <rFont val="Arial"/>
        <family val="2"/>
      </rPr>
      <t>Effect:</t>
    </r>
    <r>
      <rPr>
        <sz val="12"/>
        <color theme="1"/>
        <rFont val="Arial"/>
        <family val="2"/>
      </rPr>
      <t xml:space="preserve"> Possible sanctions (including fines), compromised agreements, legal costs, civil or criminal proceedings
</t>
    </r>
    <r>
      <rPr>
        <b/>
        <sz val="12"/>
        <color theme="1"/>
        <rFont val="Arial"/>
        <family val="2"/>
      </rPr>
      <t>Impact:</t>
    </r>
    <r>
      <rPr>
        <sz val="12"/>
        <color theme="1"/>
        <rFont val="Arial"/>
        <family val="2"/>
      </rPr>
      <t xml:space="preserve"> Financial, reputational, personal impact.</t>
    </r>
  </si>
  <si>
    <r>
      <rPr>
        <b/>
        <sz val="12"/>
        <rFont val="Arial"/>
        <family val="2"/>
      </rPr>
      <t xml:space="preserve">Mitigating Actions
</t>
    </r>
    <r>
      <rPr>
        <sz val="12"/>
        <rFont val="Arial"/>
        <family val="2"/>
      </rPr>
      <t>1. Clear allocation of councillor responsibility for contracts (e.g. allotments, Glebe leases, etc.)
2. Annual review of insurance policies, financial regulations, risk register
3. Internal and external audit provision
 4. Personal development/training programme for councillors and clerk to ensure up to date knowledge</t>
    </r>
  </si>
  <si>
    <t xml:space="preserve">Note Clerk enrolled in CiLCA training programme
</t>
  </si>
  <si>
    <t>WPC2019-14</t>
  </si>
  <si>
    <r>
      <t xml:space="preserve">Risk: </t>
    </r>
    <r>
      <rPr>
        <sz val="12"/>
        <color theme="1"/>
        <rFont val="Arial"/>
        <family val="2"/>
      </rPr>
      <t xml:space="preserve">Breach of statutory provisions, regulations or law.
</t>
    </r>
    <r>
      <rPr>
        <b/>
        <sz val="12"/>
        <color theme="1"/>
        <rFont val="Arial"/>
        <family val="2"/>
      </rPr>
      <t>Cause:</t>
    </r>
    <r>
      <rPr>
        <sz val="12"/>
        <color theme="1"/>
        <rFont val="Arial"/>
        <family val="2"/>
      </rPr>
      <t xml:space="preserve"> Oversight, ignorance of legal requirements, regulations, statutes etc.
</t>
    </r>
    <r>
      <rPr>
        <b/>
        <sz val="12"/>
        <color theme="1"/>
        <rFont val="Arial"/>
        <family val="2"/>
      </rPr>
      <t>Effect:</t>
    </r>
    <r>
      <rPr>
        <sz val="12"/>
        <color theme="1"/>
        <rFont val="Arial"/>
        <family val="2"/>
      </rPr>
      <t xml:space="preserve"> possible sanctions, including financial penalty
</t>
    </r>
    <r>
      <rPr>
        <b/>
        <sz val="12"/>
        <color theme="1"/>
        <rFont val="Arial"/>
        <family val="2"/>
      </rPr>
      <t>Impact:</t>
    </r>
    <r>
      <rPr>
        <sz val="12"/>
        <color theme="1"/>
        <rFont val="Arial"/>
        <family val="2"/>
      </rPr>
      <t xml:space="preserve"> Financial, reputational, possible councillor liability</t>
    </r>
  </si>
  <si>
    <r>
      <t xml:space="preserve">Mitigating actions
</t>
    </r>
    <r>
      <rPr>
        <sz val="12"/>
        <rFont val="Arial"/>
        <family val="2"/>
      </rPr>
      <t xml:space="preserve">1. Maintain subscription to WALC so as to access advice (including legal) when desirable or necessary
2. Periodic training for councillors (especially when newly appointed/elected)
3. Adoption of new comprehensive standing orders provide for greater clarity and awareness
</t>
    </r>
  </si>
  <si>
    <r>
      <t xml:space="preserve">Mitigating actions
</t>
    </r>
    <r>
      <rPr>
        <sz val="12"/>
        <color rgb="FFFF0000"/>
        <rFont val="Arial"/>
        <family val="2"/>
      </rPr>
      <t xml:space="preserve">
3. Responsibility on Clerk to maintain knowledge and advise Parish Council, supported by training/PD that will include CiLCA.
4. Develop of an overarching policy for budget and finance will provide clarity on regulations and procedures which will further minimise risk</t>
    </r>
  </si>
  <si>
    <t>WPC2019-15</t>
  </si>
  <si>
    <r>
      <t xml:space="preserve">Risk: </t>
    </r>
    <r>
      <rPr>
        <sz val="12"/>
        <color theme="1"/>
        <rFont val="Arial"/>
        <family val="2"/>
      </rPr>
      <t xml:space="preserve">Loss of major parish (public) amenity (playground, allotments, cricket pitch, footpaths, "green spaces").
</t>
    </r>
    <r>
      <rPr>
        <b/>
        <sz val="12"/>
        <color theme="1"/>
        <rFont val="Arial"/>
        <family val="2"/>
      </rPr>
      <t>Cause:</t>
    </r>
    <r>
      <rPr>
        <sz val="12"/>
        <color theme="1"/>
        <rFont val="Arial"/>
        <family val="2"/>
      </rPr>
      <t xml:space="preserve"> Failure to manage relationship(s) with landowner(s), or to maintain the amenity so that it loses utility or becomes unsafe;  green spaces lost through development
</t>
    </r>
    <r>
      <rPr>
        <b/>
        <sz val="12"/>
        <color theme="1"/>
        <rFont val="Arial"/>
        <family val="2"/>
      </rPr>
      <t>Effect:</t>
    </r>
    <r>
      <rPr>
        <sz val="12"/>
        <color theme="1"/>
        <rFont val="Arial"/>
        <family val="2"/>
      </rPr>
      <t xml:space="preserve"> Amenity cannot be used to full effect
</t>
    </r>
    <r>
      <rPr>
        <b/>
        <sz val="12"/>
        <color theme="1"/>
        <rFont val="Arial"/>
        <family val="2"/>
      </rPr>
      <t>Impact:</t>
    </r>
    <r>
      <rPr>
        <sz val="12"/>
        <color theme="1"/>
        <rFont val="Arial"/>
        <family val="2"/>
      </rPr>
      <t xml:space="preserve"> Diminished quality of life in the community, cost of restoration/reparation</t>
    </r>
  </si>
  <si>
    <t>Multiple</t>
  </si>
  <si>
    <r>
      <t xml:space="preserve">Mitigating Actions:
</t>
    </r>
    <r>
      <rPr>
        <sz val="12"/>
        <rFont val="Arial"/>
        <family val="2"/>
      </rPr>
      <t>1. PC budget and portfolio plans provide for sufficient maintenance for relevent amenties (amenity field, allotment site, footpaths, other green spaces)
2. Safety inspections undertaken annually for playground and allotments site, and recommendations arising therefrom implemented
3. Annual footpath inspection undertaken as a community event, and any findings addressed
4. Green spaces identified in Neighbourhood Plan as areas to be protected from development.</t>
    </r>
  </si>
  <si>
    <r>
      <t xml:space="preserve">Mitigating actions
</t>
    </r>
    <r>
      <rPr>
        <sz val="12"/>
        <color rgb="FFFF0000"/>
        <rFont val="Arial"/>
        <family val="2"/>
      </rPr>
      <t xml:space="preserve">
3. Review lease contract regarding break clause.</t>
    </r>
  </si>
  <si>
    <t>Proximity increased to Amber in 2023, to take into account break clause in Glebe Field lease which comes into effect 2024.</t>
  </si>
  <si>
    <t>WPC2019-16</t>
  </si>
  <si>
    <r>
      <t xml:space="preserve">Risk: </t>
    </r>
    <r>
      <rPr>
        <sz val="12"/>
        <color theme="1"/>
        <rFont val="Arial"/>
        <family val="2"/>
      </rPr>
      <t xml:space="preserve">Glebe Hall has insufficient income to maintain viability.
</t>
    </r>
    <r>
      <rPr>
        <b/>
        <sz val="12"/>
        <color theme="1"/>
        <rFont val="Arial"/>
        <family val="2"/>
      </rPr>
      <t>Cause:</t>
    </r>
    <r>
      <rPr>
        <sz val="12"/>
        <color theme="1"/>
        <rFont val="Arial"/>
        <family val="2"/>
      </rPr>
      <t xml:space="preserve"> Management failure, loss of income through extended period of closure, unexpected exceptional costs
</t>
    </r>
    <r>
      <rPr>
        <b/>
        <sz val="12"/>
        <color theme="1"/>
        <rFont val="Arial"/>
        <family val="2"/>
      </rPr>
      <t>Effect:</t>
    </r>
    <r>
      <rPr>
        <sz val="12"/>
        <color theme="1"/>
        <rFont val="Arial"/>
        <family val="2"/>
      </rPr>
      <t xml:space="preserve"> Parish Council has to underwrite Glebe Hall costs
</t>
    </r>
    <r>
      <rPr>
        <b/>
        <sz val="12"/>
        <color theme="1"/>
        <rFont val="Arial"/>
        <family val="2"/>
      </rPr>
      <t>Impact:</t>
    </r>
    <r>
      <rPr>
        <sz val="12"/>
        <color theme="1"/>
        <rFont val="Arial"/>
        <family val="2"/>
      </rPr>
      <t xml:space="preserve"> Substantial extra costs incurred by Parish Council to prevent closure of Glebe Hall</t>
    </r>
  </si>
  <si>
    <t>Glebe Hall</t>
  </si>
  <si>
    <r>
      <t xml:space="preserve">Mitigating Actions:
</t>
    </r>
    <r>
      <rPr>
        <sz val="12"/>
        <rFont val="Arial"/>
        <family val="2"/>
      </rPr>
      <t>1. Glebe Hall managed by committee of trustees of which Parish Council is one
2. Glebe Hall management committee operated to high accreditation standard (Hallmark Scheme)
3. PC nominee(s) attend Glebe Hall management committee meetings and recieve and review all reports, accounts etc. on behalf of PC
4. Financial risk additionally mitigated by Glebe Hall policy of maintaining cash reserve equivalent to 1 year of operating costs, and PC also has policy of maintaining a cash reserve.</t>
    </r>
  </si>
  <si>
    <r>
      <t xml:space="preserve">Mitigating Actions:
</t>
    </r>
    <r>
      <rPr>
        <sz val="12"/>
        <color rgb="FFFF0000"/>
        <rFont val="Arial"/>
        <family val="2"/>
      </rPr>
      <t xml:space="preserve">PC to support GHMC with development of an investment plan, and consequent fund raising/grant applications. To consider future precept income as source of support for Glebe Hall
</t>
    </r>
  </si>
  <si>
    <t>Risk reduced as GHMC has newly appointed officers and has developed a medium term investment plan.
WPC has budget to support next phase development, and has reserves to contribute to future needs.</t>
  </si>
  <si>
    <t>WPC2019-17</t>
  </si>
  <si>
    <r>
      <t xml:space="preserve">Risk: </t>
    </r>
    <r>
      <rPr>
        <sz val="12"/>
        <color theme="1"/>
        <rFont val="Arial"/>
        <family val="2"/>
      </rPr>
      <t xml:space="preserve">Loss of major parish (private) amenity.
</t>
    </r>
    <r>
      <rPr>
        <b/>
        <sz val="12"/>
        <color theme="1"/>
        <rFont val="Arial"/>
        <family val="2"/>
      </rPr>
      <t>Cause:</t>
    </r>
    <r>
      <rPr>
        <sz val="12"/>
        <color theme="1"/>
        <rFont val="Arial"/>
        <family val="2"/>
      </rPr>
      <t xml:space="preserve"> Closure of pub or post office store, termination of bus services
</t>
    </r>
    <r>
      <rPr>
        <b/>
        <sz val="12"/>
        <color theme="1"/>
        <rFont val="Arial"/>
        <family val="2"/>
      </rPr>
      <t>Effect:</t>
    </r>
    <r>
      <rPr>
        <sz val="12"/>
        <color theme="1"/>
        <rFont val="Arial"/>
        <family val="2"/>
      </rPr>
      <t xml:space="preserve"> 
</t>
    </r>
    <r>
      <rPr>
        <b/>
        <sz val="12"/>
        <color theme="1"/>
        <rFont val="Arial"/>
        <family val="2"/>
      </rPr>
      <t>Impact:</t>
    </r>
    <r>
      <rPr>
        <sz val="12"/>
        <color theme="1"/>
        <rFont val="Arial"/>
        <family val="2"/>
      </rPr>
      <t xml:space="preserve"> </t>
    </r>
  </si>
  <si>
    <r>
      <rPr>
        <b/>
        <sz val="12"/>
        <rFont val="Arial"/>
        <family val="2"/>
      </rPr>
      <t xml:space="preserve">Mitigating Actions
</t>
    </r>
    <r>
      <rPr>
        <sz val="12"/>
        <rFont val="Arial"/>
        <family val="2"/>
      </rPr>
      <t>1. Support as appropriate operation of Bourne Valley Link Scheme, so that vulnerable individuals have access to transport and other support in the event of closure of commercial bus services or of local facilities.</t>
    </r>
    <r>
      <rPr>
        <b/>
        <sz val="12"/>
        <rFont val="Arial"/>
        <family val="2"/>
      </rPr>
      <t xml:space="preserve">
Otherwise tolerate.</t>
    </r>
    <r>
      <rPr>
        <sz val="12"/>
        <rFont val="Arial"/>
        <family val="2"/>
      </rPr>
      <t xml:space="preserve">  Parish Council does not have the resources or powers to manage this risk.</t>
    </r>
  </si>
  <si>
    <t>WPC2019-18</t>
  </si>
  <si>
    <r>
      <t xml:space="preserve">Risk: </t>
    </r>
    <r>
      <rPr>
        <sz val="12"/>
        <color theme="1"/>
        <rFont val="Arial"/>
        <family val="2"/>
      </rPr>
      <t xml:space="preserve">Breakdown in relationship with Wiltshire Council (Councillor, officers, Parish Steward).
</t>
    </r>
    <r>
      <rPr>
        <b/>
        <sz val="12"/>
        <color theme="1"/>
        <rFont val="Arial"/>
        <family val="2"/>
      </rPr>
      <t>Cause:</t>
    </r>
    <r>
      <rPr>
        <sz val="12"/>
        <color theme="1"/>
        <rFont val="Arial"/>
        <family val="2"/>
      </rPr>
      <t xml:space="preserve"> Poor or inappropriate communication, disagreement on work needs or priorities, poor performance.
</t>
    </r>
    <r>
      <rPr>
        <b/>
        <sz val="12"/>
        <color theme="1"/>
        <rFont val="Arial"/>
        <family val="2"/>
      </rPr>
      <t>Effect:</t>
    </r>
    <r>
      <rPr>
        <sz val="12"/>
        <color theme="1"/>
        <rFont val="Arial"/>
        <family val="2"/>
      </rPr>
      <t xml:space="preserve"> Winterbournes do not receive sufficient service, maintenance or response to needs 
</t>
    </r>
    <r>
      <rPr>
        <b/>
        <sz val="12"/>
        <color theme="1"/>
        <rFont val="Arial"/>
        <family val="2"/>
      </rPr>
      <t>Impact:</t>
    </r>
    <r>
      <rPr>
        <sz val="12"/>
        <color theme="1"/>
        <rFont val="Arial"/>
        <family val="2"/>
      </rPr>
      <t xml:space="preserve"> Deterioration in infrastructure and/or services.  Cost burden transfers to Parish Council as a result</t>
    </r>
  </si>
  <si>
    <r>
      <rPr>
        <b/>
        <sz val="12"/>
        <rFont val="Arial"/>
        <family val="2"/>
      </rPr>
      <t>Mitigating Actions</t>
    </r>
    <r>
      <rPr>
        <sz val="12"/>
        <rFont val="Arial"/>
        <family val="2"/>
      </rPr>
      <t xml:space="preserve">
3. Ensure at least one meeting per year with each of the key Wilts Council officers ( to include highways, housing)
</t>
    </r>
  </si>
  <si>
    <r>
      <rPr>
        <b/>
        <sz val="12"/>
        <color rgb="FFFF0000"/>
        <rFont val="Arial"/>
        <family val="2"/>
      </rPr>
      <t>Mitigating Actions</t>
    </r>
    <r>
      <rPr>
        <sz val="12"/>
        <color rgb="FFFF0000"/>
        <rFont val="Arial"/>
        <family val="2"/>
      </rPr>
      <t xml:space="preserve">
 1. WPC to be represented at all LHFIG, Area Board meetings, and other relevant fora. (ongoing)
2. Dialogue between Chairman and Unitary Cllr, Area Board/LHFIG officers.
4. Dialogue between Mtnce lead (RJ) and highways, streetscene and parish steward.</t>
    </r>
  </si>
  <si>
    <t>With fewer councillors full participation in Wilts Council meetings may be difficult</t>
  </si>
  <si>
    <t>WPC2019-19</t>
  </si>
  <si>
    <r>
      <t xml:space="preserve">Risk: </t>
    </r>
    <r>
      <rPr>
        <sz val="12"/>
        <color theme="1"/>
        <rFont val="Arial"/>
        <family val="2"/>
      </rPr>
      <t xml:space="preserve">Loss of lease agreement with BVNS.
</t>
    </r>
    <r>
      <rPr>
        <b/>
        <sz val="12"/>
        <color theme="1"/>
        <rFont val="Arial"/>
        <family val="2"/>
      </rPr>
      <t>Cause:</t>
    </r>
    <r>
      <rPr>
        <sz val="12"/>
        <color theme="1"/>
        <rFont val="Arial"/>
        <family val="2"/>
      </rPr>
      <t xml:space="preserve"> Closure or relocation of Nursery School. BVNS no longer needs parking space
</t>
    </r>
    <r>
      <rPr>
        <b/>
        <sz val="12"/>
        <color theme="1"/>
        <rFont val="Arial"/>
        <family val="2"/>
      </rPr>
      <t>Effect:</t>
    </r>
    <r>
      <rPr>
        <sz val="12"/>
        <color theme="1"/>
        <rFont val="Arial"/>
        <family val="2"/>
      </rPr>
      <t xml:space="preserve"> Loss of income to support car park maintenance. Reduced use of car park
</t>
    </r>
    <r>
      <rPr>
        <b/>
        <sz val="12"/>
        <color theme="1"/>
        <rFont val="Arial"/>
        <family val="2"/>
      </rPr>
      <t>Impact:</t>
    </r>
    <r>
      <rPr>
        <sz val="12"/>
        <color theme="1"/>
        <rFont val="Arial"/>
        <family val="2"/>
      </rPr>
      <t xml:space="preserve"> PC has to cover greater proportion of cost of car park maintenance and repair</t>
    </r>
  </si>
  <si>
    <r>
      <t xml:space="preserve">Mitigating Actions
</t>
    </r>
    <r>
      <rPr>
        <sz val="12"/>
        <rFont val="Arial"/>
        <family val="2"/>
      </rPr>
      <t xml:space="preserve">1. Maintain communication with BVNS
2. Maintain car park in good condition, manage use so that BVNS can derive full benefit from lease agreement
3. Reduce impact of income loss by maintaining appropriate financial reserves.
Aspects of risk to be </t>
    </r>
    <r>
      <rPr>
        <b/>
        <sz val="12"/>
        <rFont val="Arial"/>
        <family val="2"/>
      </rPr>
      <t xml:space="preserve">tolerated </t>
    </r>
    <r>
      <rPr>
        <sz val="12"/>
        <rFont val="Arial"/>
        <family val="2"/>
      </rPr>
      <t xml:space="preserve"> as outside control or influence of Parish Council.</t>
    </r>
  </si>
  <si>
    <t>WPC2019-20</t>
  </si>
  <si>
    <r>
      <t xml:space="preserve">Risk: </t>
    </r>
    <r>
      <rPr>
        <sz val="12"/>
        <color theme="1"/>
        <rFont val="Arial"/>
        <family val="2"/>
      </rPr>
      <t xml:space="preserve">Reduction in council tax base.
</t>
    </r>
    <r>
      <rPr>
        <b/>
        <sz val="12"/>
        <color theme="1"/>
        <rFont val="Arial"/>
        <family val="2"/>
      </rPr>
      <t xml:space="preserve">
Cause: </t>
    </r>
    <r>
      <rPr>
        <sz val="12"/>
        <color theme="1"/>
        <rFont val="Arial"/>
        <family val="2"/>
      </rPr>
      <t xml:space="preserve">increase in council tax exemptions/reductions, reduced occupancy of MoD quarters CBRN Centre
</t>
    </r>
    <r>
      <rPr>
        <b/>
        <sz val="12"/>
        <color theme="1"/>
        <rFont val="Arial"/>
        <family val="2"/>
      </rPr>
      <t xml:space="preserve">Effect: </t>
    </r>
    <r>
      <rPr>
        <sz val="12"/>
        <color theme="1"/>
        <rFont val="Arial"/>
        <family val="2"/>
      </rPr>
      <t>potential loss of precept</t>
    </r>
    <r>
      <rPr>
        <b/>
        <sz val="12"/>
        <color theme="1"/>
        <rFont val="Arial"/>
        <family val="2"/>
      </rPr>
      <t xml:space="preserve">
Impact: </t>
    </r>
    <r>
      <rPr>
        <sz val="12"/>
        <color theme="1"/>
        <rFont val="Arial"/>
        <family val="2"/>
      </rPr>
      <t xml:space="preserve">reduced ability to provide maintenance and services noting that high proportion of outgoings are fixed costs, or perception of high % rise in parish precept as shared by fewer payers.
</t>
    </r>
    <r>
      <rPr>
        <b/>
        <sz val="12"/>
        <color theme="1"/>
        <rFont val="Arial"/>
        <family val="2"/>
      </rPr>
      <t/>
    </r>
  </si>
  <si>
    <r>
      <rPr>
        <b/>
        <sz val="12"/>
        <rFont val="Arial"/>
        <family val="2"/>
      </rPr>
      <t>Mitigating Actions</t>
    </r>
    <r>
      <rPr>
        <sz val="12"/>
        <rFont val="Arial"/>
        <family val="2"/>
      </rPr>
      <t xml:space="preserve">
1.  Precept requirement determined by total amount (not % household increase)
2.  Clear documentation and communication of basis for precept determination, and of changes in tax base
</t>
    </r>
    <r>
      <rPr>
        <b/>
        <sz val="12"/>
        <rFont val="Arial"/>
        <family val="2"/>
      </rPr>
      <t xml:space="preserve">
</t>
    </r>
    <r>
      <rPr>
        <sz val="12"/>
        <rFont val="Arial"/>
        <family val="2"/>
      </rPr>
      <t xml:space="preserve"> </t>
    </r>
  </si>
  <si>
    <t>Tax base is outside the control of Parish Council.</t>
  </si>
  <si>
    <t>WPC2020-1</t>
  </si>
  <si>
    <r>
      <t xml:space="preserve">Risk: </t>
    </r>
    <r>
      <rPr>
        <sz val="12"/>
        <color theme="1"/>
        <rFont val="Arial"/>
        <family val="2"/>
      </rPr>
      <t xml:space="preserve">Accident or injury from use of car parks (Glebe Hall and amenity field).
</t>
    </r>
    <r>
      <rPr>
        <b/>
        <sz val="12"/>
        <color theme="1"/>
        <rFont val="Arial"/>
        <family val="2"/>
      </rPr>
      <t>Cause:</t>
    </r>
    <r>
      <rPr>
        <sz val="12"/>
        <color theme="1"/>
        <rFont val="Arial"/>
        <family val="2"/>
      </rPr>
      <t xml:space="preserve"> Traffic accident, misuse of area
</t>
    </r>
    <r>
      <rPr>
        <b/>
        <sz val="12"/>
        <color theme="1"/>
        <rFont val="Arial"/>
        <family val="2"/>
      </rPr>
      <t>Effect:</t>
    </r>
    <r>
      <rPr>
        <sz val="12"/>
        <color theme="1"/>
        <rFont val="Arial"/>
        <family val="2"/>
      </rPr>
      <t xml:space="preserve"> personal injury, damage to property
</t>
    </r>
    <r>
      <rPr>
        <b/>
        <sz val="12"/>
        <color theme="1"/>
        <rFont val="Arial"/>
        <family val="2"/>
      </rPr>
      <t>Impact:</t>
    </r>
    <r>
      <rPr>
        <sz val="12"/>
        <color theme="1"/>
        <rFont val="Arial"/>
        <family val="2"/>
      </rPr>
      <t xml:space="preserve"> injury (potential for fatal injury), financial loss, Council liability, reputational impact for WPC</t>
    </r>
  </si>
  <si>
    <r>
      <rPr>
        <b/>
        <sz val="12"/>
        <rFont val="Arial"/>
        <family val="2"/>
      </rPr>
      <t>Mitigating Actions</t>
    </r>
    <r>
      <rPr>
        <sz val="12"/>
        <rFont val="Arial"/>
        <family val="2"/>
      </rPr>
      <t xml:space="preserve">
1.  WPC public liability insurance, liability addressed in BVNS lease agreement
2.  Glebe Hall car park monitored through CCTV
3.  Display appropriate safety notices
4. Barrier in place to protect Glebe Hall
5. Unauthorised play equipment promptly removed
</t>
    </r>
    <r>
      <rPr>
        <b/>
        <sz val="12"/>
        <rFont val="Arial"/>
        <family val="2"/>
      </rPr>
      <t xml:space="preserve">
</t>
    </r>
    <r>
      <rPr>
        <sz val="12"/>
        <rFont val="Arial"/>
        <family val="2"/>
      </rPr>
      <t xml:space="preserve"> </t>
    </r>
  </si>
  <si>
    <t>&lt;Select type&gt;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</si>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</sst>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0"/>
      <name val="Arial"/>
      <family val="2"/>
    </font>
    <font>
      <sz val="10"/>
      <name val="Arial"/>
      <family val="2"/>
    </font>
    <font>
      <sz val="12"/>
      <name val="Arial"/>
      <family val="2"/>
    </font>
    <font>
      <b/>
      <sz val="12"/>
      <name val="Arial"/>
      <family val="2"/>
    </font>
    <font>
      <sz val="12"/>
      <color theme="1"/>
      <name val="Calibri"/>
      <family val="2"/>
      <scheme val="minor"/>
    </font>
    <font>
      <sz val="10"/>
      <color theme="1"/>
      <name val="Calibri"/>
      <family val="2"/>
      <scheme val="minor"/>
    </font>
    <font>
      <sz val="10"/>
      <color indexed="8"/>
      <name val="Arial"/>
      <family val="2"/>
    </font>
    <font>
      <b/>
      <sz val="12"/>
      <color indexed="10"/>
      <name val="Arial"/>
      <family val="2"/>
    </font>
    <font>
      <sz val="12"/>
      <color theme="1"/>
      <name val="Arial"/>
      <family val="2"/>
    </font>
    <font>
      <sz val="12"/>
      <color rgb="FFFF0000"/>
      <name val="Arial"/>
      <family val="2"/>
    </font>
    <font>
      <b/>
      <sz val="12"/>
      <color theme="1"/>
      <name val="Arial"/>
      <family val="2"/>
    </font>
    <font>
      <sz val="11"/>
      <color rgb="FFFF0000"/>
      <name val="Calibri"/>
      <family val="2"/>
      <scheme val="minor"/>
    </font>
    <font>
      <b/>
      <sz val="11"/>
      <color rgb="FFFF0000"/>
      <name val="Calibri"/>
      <family val="2"/>
      <scheme val="minor"/>
    </font>
    <font>
      <sz val="10"/>
      <name val="Calibri"/>
      <family val="2"/>
      <scheme val="minor"/>
    </font>
    <font>
      <sz val="11"/>
      <name val="Calibri"/>
      <family val="2"/>
      <scheme val="minor"/>
    </font>
    <font>
      <b/>
      <sz val="11"/>
      <name val="Calibri"/>
      <family val="2"/>
      <scheme val="minor"/>
    </font>
    <font>
      <sz val="11"/>
      <name val="Arial"/>
      <family val="2"/>
    </font>
    <font>
      <b/>
      <sz val="11"/>
      <name val="Arial"/>
      <family val="2"/>
    </font>
    <font>
      <sz val="9"/>
      <name val="Arial"/>
      <family val="2"/>
    </font>
    <font>
      <b/>
      <sz val="11"/>
      <color theme="1"/>
      <name val="Calibri"/>
      <family val="2"/>
      <scheme val="minor"/>
    </font>
    <font>
      <sz val="9"/>
      <color theme="1"/>
      <name val="Calibri"/>
      <family val="2"/>
      <scheme val="minor"/>
    </font>
    <font>
      <b/>
      <sz val="12"/>
      <color rgb="FFFF0000"/>
      <name val="Arial"/>
      <family val="2"/>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9"/>
        <bgColor indexed="64"/>
      </patternFill>
    </fill>
    <fill>
      <patternFill patternType="solid">
        <fgColor theme="7" tint="0.39997558519241921"/>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medium">
        <color auto="1"/>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rgb="FF00B0F0"/>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theme="1"/>
      </right>
      <top style="thin">
        <color indexed="64"/>
      </top>
      <bottom style="thin">
        <color indexed="64"/>
      </bottom>
      <diagonal/>
    </border>
    <border>
      <left style="thin">
        <color indexed="64"/>
      </left>
      <right/>
      <top style="thin">
        <color rgb="FF00B0F0"/>
      </top>
      <bottom style="thin">
        <color rgb="FF00B0F0"/>
      </bottom>
      <diagonal/>
    </border>
    <border>
      <left/>
      <right/>
      <top style="medium">
        <color indexed="64"/>
      </top>
      <bottom/>
      <diagonal/>
    </border>
    <border>
      <left style="thin">
        <color indexed="64"/>
      </left>
      <right/>
      <top style="medium">
        <color indexed="64"/>
      </top>
      <bottom/>
      <diagonal/>
    </border>
  </borders>
  <cellStyleXfs count="3">
    <xf numFmtId="0" fontId="0" fillId="0" borderId="0"/>
    <xf numFmtId="0" fontId="2" fillId="0" borderId="0"/>
    <xf numFmtId="0" fontId="7" fillId="0" borderId="0">
      <alignment vertical="top"/>
    </xf>
  </cellStyleXfs>
  <cellXfs count="143">
    <xf numFmtId="0" fontId="0" fillId="0" borderId="0" xfId="0"/>
    <xf numFmtId="0" fontId="2" fillId="0" borderId="0" xfId="1"/>
    <xf numFmtId="0" fontId="0" fillId="2" borderId="0" xfId="0" applyFill="1"/>
    <xf numFmtId="0" fontId="0" fillId="0" borderId="0" xfId="0" applyAlignment="1">
      <alignment vertical="center"/>
    </xf>
    <xf numFmtId="0" fontId="0" fillId="0" borderId="0" xfId="0" applyAlignment="1">
      <alignment vertical="top"/>
    </xf>
    <xf numFmtId="0" fontId="0" fillId="0" borderId="0" xfId="0" applyAlignment="1">
      <alignment horizontal="center"/>
    </xf>
    <xf numFmtId="0" fontId="0" fillId="0" borderId="0" xfId="0" applyAlignment="1">
      <alignment horizontal="center" vertical="center"/>
    </xf>
    <xf numFmtId="0" fontId="5" fillId="0" borderId="1" xfId="0" applyFont="1" applyBorder="1" applyAlignment="1">
      <alignment horizontal="center" vertical="center"/>
    </xf>
    <xf numFmtId="0" fontId="6" fillId="0" borderId="0" xfId="0" applyFont="1"/>
    <xf numFmtId="0" fontId="4" fillId="0" borderId="1" xfId="0" applyFont="1" applyBorder="1" applyAlignment="1">
      <alignment vertical="top" wrapText="1"/>
    </xf>
    <xf numFmtId="0" fontId="2" fillId="0" borderId="4" xfId="1" applyBorder="1"/>
    <xf numFmtId="0" fontId="2" fillId="0" borderId="5" xfId="1" applyBorder="1"/>
    <xf numFmtId="0" fontId="2" fillId="0" borderId="6" xfId="1" applyBorder="1"/>
    <xf numFmtId="0" fontId="2" fillId="0" borderId="7" xfId="1" applyBorder="1"/>
    <xf numFmtId="0" fontId="2" fillId="0" borderId="8" xfId="1" applyBorder="1"/>
    <xf numFmtId="0" fontId="2" fillId="0" borderId="9" xfId="1" applyBorder="1"/>
    <xf numFmtId="0" fontId="2" fillId="0" borderId="10" xfId="1" applyBorder="1"/>
    <xf numFmtId="0" fontId="2" fillId="0" borderId="11" xfId="1" applyBorder="1"/>
    <xf numFmtId="0" fontId="1" fillId="0" borderId="0" xfId="1" applyFont="1" applyAlignment="1">
      <alignment vertical="top" wrapText="1"/>
    </xf>
    <xf numFmtId="0" fontId="3" fillId="0" borderId="1" xfId="0" applyFont="1" applyBorder="1" applyAlignment="1">
      <alignment vertical="top" wrapText="1"/>
    </xf>
    <xf numFmtId="0" fontId="12" fillId="0" borderId="0" xfId="0" applyFont="1"/>
    <xf numFmtId="0" fontId="12" fillId="0" borderId="0" xfId="0" applyFont="1" applyAlignment="1">
      <alignment horizontal="center"/>
    </xf>
    <xf numFmtId="0" fontId="12" fillId="0" borderId="0" xfId="0" applyFont="1" applyAlignment="1">
      <alignment vertical="top"/>
    </xf>
    <xf numFmtId="0" fontId="12" fillId="4" borderId="1" xfId="0" applyFont="1" applyFill="1" applyBorder="1" applyAlignment="1">
      <alignment horizontal="center" vertical="center" textRotation="90" wrapText="1"/>
    </xf>
    <xf numFmtId="0" fontId="12" fillId="0" borderId="1" xfId="0" applyFont="1" applyBorder="1"/>
    <xf numFmtId="0" fontId="12" fillId="5" borderId="1" xfId="0" applyFont="1" applyFill="1" applyBorder="1" applyAlignment="1">
      <alignment horizontal="center" vertical="center" textRotation="90" wrapText="1"/>
    </xf>
    <xf numFmtId="0" fontId="12" fillId="0" borderId="1" xfId="0" applyFont="1" applyBorder="1" applyAlignment="1">
      <alignment vertical="center"/>
    </xf>
    <xf numFmtId="0" fontId="13" fillId="0" borderId="0" xfId="0" applyFont="1" applyAlignment="1">
      <alignment vertical="top"/>
    </xf>
    <xf numFmtId="0" fontId="9" fillId="0" borderId="1" xfId="0" applyFont="1" applyBorder="1" applyAlignment="1">
      <alignment horizontal="center" vertical="center"/>
    </xf>
    <xf numFmtId="0" fontId="11" fillId="0" borderId="13" xfId="0" applyFont="1" applyBorder="1" applyAlignment="1">
      <alignment vertical="center" textRotation="90" wrapText="1"/>
    </xf>
    <xf numFmtId="0" fontId="11" fillId="0" borderId="13" xfId="0" applyFont="1" applyBorder="1" applyAlignment="1">
      <alignment vertical="center" wrapText="1"/>
    </xf>
    <xf numFmtId="0" fontId="11" fillId="0" borderId="13" xfId="0" applyFont="1" applyBorder="1" applyAlignment="1">
      <alignment horizontal="center" vertical="center" textRotation="90" wrapText="1"/>
    </xf>
    <xf numFmtId="0" fontId="11" fillId="0" borderId="23" xfId="0" applyFont="1" applyBorder="1" applyAlignment="1">
      <alignment horizontal="center" vertical="center" textRotation="90" wrapText="1"/>
    </xf>
    <xf numFmtId="0" fontId="11" fillId="0" borderId="22" xfId="0" applyFont="1" applyBorder="1" applyAlignment="1">
      <alignment horizontal="center" vertical="center" textRotation="90" wrapText="1"/>
    </xf>
    <xf numFmtId="0" fontId="11" fillId="0" borderId="13" xfId="0" applyFont="1" applyBorder="1" applyAlignment="1">
      <alignment horizontal="center" vertical="center" wrapText="1"/>
    </xf>
    <xf numFmtId="0" fontId="9" fillId="0" borderId="21" xfId="0" applyFont="1" applyBorder="1" applyAlignment="1">
      <alignment horizontal="center" vertical="center"/>
    </xf>
    <xf numFmtId="0" fontId="11" fillId="0" borderId="1" xfId="0" applyFont="1" applyBorder="1" applyAlignment="1">
      <alignment vertical="top" wrapText="1"/>
    </xf>
    <xf numFmtId="0" fontId="11" fillId="0" borderId="1" xfId="0" applyFont="1" applyBorder="1" applyAlignment="1">
      <alignment horizontal="center" vertical="center" wrapText="1"/>
    </xf>
    <xf numFmtId="0" fontId="3" fillId="0" borderId="15" xfId="0" applyFont="1" applyBorder="1" applyAlignment="1">
      <alignment vertical="top" wrapText="1"/>
    </xf>
    <xf numFmtId="0" fontId="3" fillId="0" borderId="15" xfId="0" applyFont="1" applyBorder="1" applyAlignment="1">
      <alignment horizontal="left" vertical="top" wrapText="1"/>
    </xf>
    <xf numFmtId="0" fontId="14" fillId="0" borderId="0" xfId="0" applyFont="1"/>
    <xf numFmtId="0" fontId="15" fillId="0" borderId="0" xfId="0" applyFont="1"/>
    <xf numFmtId="0" fontId="4" fillId="0" borderId="20" xfId="0" applyFont="1" applyBorder="1" applyAlignment="1">
      <alignment horizontal="center" vertical="center" textRotation="90" wrapText="1"/>
    </xf>
    <xf numFmtId="0" fontId="15" fillId="0" borderId="0" xfId="0" applyFont="1" applyAlignment="1">
      <alignment horizontal="center"/>
    </xf>
    <xf numFmtId="0" fontId="4" fillId="0" borderId="13" xfId="0" applyFont="1" applyBorder="1" applyAlignment="1">
      <alignment vertical="center" textRotation="90" wrapText="1"/>
    </xf>
    <xf numFmtId="0" fontId="4" fillId="0" borderId="6" xfId="0" applyFont="1" applyBorder="1" applyAlignment="1">
      <alignment horizontal="center" vertical="center" textRotation="90" wrapText="1"/>
    </xf>
    <xf numFmtId="0" fontId="11" fillId="0" borderId="25" xfId="0" applyFont="1" applyBorder="1" applyAlignment="1">
      <alignment vertical="top"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11" fillId="6" borderId="17" xfId="0" applyFont="1" applyFill="1" applyBorder="1" applyAlignment="1">
      <alignment horizontal="center" vertical="center" wrapText="1"/>
    </xf>
    <xf numFmtId="0" fontId="9"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9" fillId="0" borderId="15" xfId="0" applyFont="1" applyBorder="1" applyAlignment="1">
      <alignment vertical="top" wrapText="1"/>
    </xf>
    <xf numFmtId="0" fontId="9" fillId="0" borderId="18" xfId="0" applyFont="1" applyBorder="1" applyAlignment="1">
      <alignment horizontal="center" vertical="center"/>
    </xf>
    <xf numFmtId="0" fontId="11" fillId="0" borderId="18" xfId="0" applyFont="1" applyBorder="1" applyAlignment="1">
      <alignment horizontal="center" vertical="center" wrapText="1"/>
    </xf>
    <xf numFmtId="0" fontId="9" fillId="0" borderId="18" xfId="0" applyFont="1" applyBorder="1" applyAlignment="1">
      <alignment vertical="top" wrapText="1"/>
    </xf>
    <xf numFmtId="0" fontId="11" fillId="6" borderId="14" xfId="0" applyFont="1" applyFill="1" applyBorder="1" applyAlignment="1">
      <alignment horizontal="center" vertical="center" wrapText="1"/>
    </xf>
    <xf numFmtId="0" fontId="5" fillId="0" borderId="1" xfId="0" applyFont="1" applyBorder="1" applyAlignment="1">
      <alignment vertical="top"/>
    </xf>
    <xf numFmtId="0" fontId="9" fillId="0" borderId="13" xfId="0" applyFont="1" applyBorder="1" applyAlignment="1">
      <alignment horizontal="center" vertical="center"/>
    </xf>
    <xf numFmtId="0" fontId="9" fillId="0" borderId="13" xfId="0" applyFont="1" applyBorder="1" applyAlignment="1">
      <alignment vertical="top" wrapText="1"/>
    </xf>
    <xf numFmtId="0" fontId="11" fillId="0" borderId="13" xfId="0" applyFont="1" applyBorder="1" applyAlignment="1">
      <alignment vertical="top" wrapText="1"/>
    </xf>
    <xf numFmtId="0" fontId="11" fillId="0" borderId="15" xfId="0" applyFont="1" applyBorder="1" applyAlignment="1">
      <alignment vertical="top" wrapText="1"/>
    </xf>
    <xf numFmtId="0" fontId="9" fillId="0" borderId="2" xfId="0" applyFont="1" applyBorder="1" applyAlignment="1">
      <alignment vertical="top" wrapText="1"/>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11" fillId="0" borderId="2" xfId="0" applyFont="1" applyBorder="1" applyAlignment="1">
      <alignment horizontal="center" vertical="center" wrapText="1"/>
    </xf>
    <xf numFmtId="0" fontId="9" fillId="0" borderId="6" xfId="0" applyFont="1" applyBorder="1" applyAlignment="1">
      <alignment horizontal="center" vertical="center"/>
    </xf>
    <xf numFmtId="0" fontId="3" fillId="0" borderId="19"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vertical="top" wrapText="1"/>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9" fillId="0" borderId="1" xfId="0" applyFont="1" applyBorder="1" applyAlignment="1">
      <alignment horizontal="center" vertical="center" wrapText="1"/>
    </xf>
    <xf numFmtId="0" fontId="0" fillId="0" borderId="1" xfId="0" applyBorder="1"/>
    <xf numFmtId="0" fontId="4" fillId="0" borderId="13" xfId="0" applyFont="1" applyBorder="1" applyAlignment="1">
      <alignment vertical="center" wrapText="1"/>
    </xf>
    <xf numFmtId="0" fontId="4" fillId="0" borderId="13" xfId="0" applyFont="1" applyBorder="1" applyAlignment="1">
      <alignment horizontal="center" vertical="center" wrapText="1"/>
    </xf>
    <xf numFmtId="0" fontId="15" fillId="0" borderId="0" xfId="0" applyFont="1" applyAlignment="1">
      <alignment vertical="top"/>
    </xf>
    <xf numFmtId="0" fontId="16" fillId="0" borderId="0" xfId="0" applyFont="1" applyAlignment="1">
      <alignment vertical="top"/>
    </xf>
    <xf numFmtId="0" fontId="3" fillId="0" borderId="13" xfId="0" applyFont="1" applyBorder="1" applyAlignment="1">
      <alignment vertical="top" wrapText="1"/>
    </xf>
    <xf numFmtId="0" fontId="11" fillId="7" borderId="1" xfId="0" applyFont="1" applyFill="1" applyBorder="1" applyAlignment="1">
      <alignment horizontal="center" vertical="center" textRotation="90" wrapText="1"/>
    </xf>
    <xf numFmtId="0" fontId="4" fillId="2" borderId="1" xfId="0" applyFont="1" applyFill="1" applyBorder="1" applyAlignment="1">
      <alignment vertical="top" wrapText="1"/>
    </xf>
    <xf numFmtId="0" fontId="11" fillId="2" borderId="13" xfId="0" applyFont="1" applyFill="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wrapText="1"/>
    </xf>
    <xf numFmtId="0" fontId="11" fillId="0" borderId="26" xfId="0" applyFont="1" applyBorder="1" applyAlignment="1">
      <alignment vertical="top" wrapText="1"/>
    </xf>
    <xf numFmtId="0" fontId="11" fillId="0" borderId="24" xfId="0" applyFont="1" applyBorder="1" applyAlignment="1">
      <alignment horizontal="center" vertical="center" textRotation="90" wrapText="1"/>
    </xf>
    <xf numFmtId="0" fontId="11" fillId="0" borderId="28" xfId="0" applyFont="1" applyBorder="1" applyAlignment="1">
      <alignment vertical="top" wrapText="1"/>
    </xf>
    <xf numFmtId="0" fontId="9" fillId="0" borderId="8" xfId="0" applyFont="1" applyBorder="1" applyAlignment="1">
      <alignment horizontal="center" vertical="center"/>
    </xf>
    <xf numFmtId="0" fontId="13" fillId="0" borderId="0" xfId="0" applyFont="1" applyAlignment="1">
      <alignment horizontal="center" vertical="center"/>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2" borderId="1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1" xfId="0" applyFont="1" applyFill="1" applyBorder="1" applyAlignment="1">
      <alignment horizontal="center" vertical="center"/>
    </xf>
    <xf numFmtId="0" fontId="11"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11" fillId="2" borderId="1" xfId="0" applyFont="1" applyFill="1" applyBorder="1" applyAlignment="1">
      <alignment vertical="top" wrapText="1"/>
    </xf>
    <xf numFmtId="0" fontId="9" fillId="0" borderId="12" xfId="0" applyFont="1" applyBorder="1" applyAlignment="1">
      <alignment horizontal="center" vertical="center"/>
    </xf>
    <xf numFmtId="0" fontId="17" fillId="3" borderId="0" xfId="2" applyFont="1" applyFill="1" applyAlignment="1">
      <alignment vertical="center" textRotation="90" wrapText="1"/>
    </xf>
    <xf numFmtId="0" fontId="17" fillId="0" borderId="0" xfId="2" applyFont="1" applyAlignment="1">
      <alignment vertical="center" textRotation="90" wrapText="1"/>
    </xf>
    <xf numFmtId="0" fontId="4" fillId="0" borderId="0" xfId="0" applyFont="1" applyAlignment="1">
      <alignment vertical="center" wrapText="1"/>
    </xf>
    <xf numFmtId="0" fontId="18" fillId="0" borderId="0" xfId="0" applyFont="1" applyAlignment="1">
      <alignment vertical="top" wrapText="1"/>
    </xf>
    <xf numFmtId="0" fontId="19" fillId="0" borderId="0" xfId="1" applyFont="1" applyAlignment="1">
      <alignment horizontal="left" vertical="top" wrapText="1"/>
    </xf>
    <xf numFmtId="0" fontId="0" fillId="0" borderId="0" xfId="0" applyAlignment="1">
      <alignment vertical="center" wrapText="1"/>
    </xf>
    <xf numFmtId="0" fontId="20" fillId="0" borderId="0" xfId="0" applyFont="1" applyAlignment="1">
      <alignment horizontal="center" vertical="center" wrapText="1"/>
    </xf>
    <xf numFmtId="0" fontId="6" fillId="0" borderId="0" xfId="0" applyFont="1" applyAlignment="1">
      <alignment vertical="center" wrapText="1"/>
    </xf>
    <xf numFmtId="49" fontId="4" fillId="0" borderId="27" xfId="0" applyNumberFormat="1" applyFont="1" applyBorder="1" applyAlignment="1">
      <alignment horizontal="center" vertical="center" wrapText="1"/>
    </xf>
    <xf numFmtId="0" fontId="11" fillId="8" borderId="28" xfId="0" applyFont="1" applyFill="1" applyBorder="1" applyAlignment="1">
      <alignment vertical="top" wrapText="1"/>
    </xf>
    <xf numFmtId="0" fontId="11" fillId="8" borderId="25" xfId="0" applyFont="1" applyFill="1" applyBorder="1" applyAlignment="1">
      <alignment vertical="top" wrapText="1"/>
    </xf>
    <xf numFmtId="0" fontId="22" fillId="0" borderId="1" xfId="0" applyFont="1" applyBorder="1" applyAlignment="1">
      <alignment vertical="top" wrapText="1"/>
    </xf>
    <xf numFmtId="0" fontId="4" fillId="0" borderId="1" xfId="0" applyFont="1" applyBorder="1" applyAlignment="1">
      <alignment horizontal="center" vertical="center" textRotation="90"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15" xfId="0" applyFont="1" applyBorder="1" applyAlignment="1">
      <alignment vertical="top" wrapText="1"/>
    </xf>
    <xf numFmtId="0" fontId="10" fillId="2" borderId="13" xfId="0" applyFont="1" applyFill="1" applyBorder="1" applyAlignment="1">
      <alignment vertical="top" wrapText="1"/>
    </xf>
    <xf numFmtId="0" fontId="10" fillId="0" borderId="1" xfId="0" applyFont="1" applyBorder="1" applyAlignment="1">
      <alignment horizontal="left" vertical="top" wrapText="1"/>
    </xf>
    <xf numFmtId="0" fontId="0" fillId="0" borderId="0" xfId="0" applyAlignment="1">
      <alignment horizontal="center" vertical="center" wrapText="1"/>
    </xf>
    <xf numFmtId="0" fontId="10" fillId="0" borderId="19" xfId="0" applyFont="1" applyBorder="1" applyAlignment="1">
      <alignment horizontal="left" vertical="top" wrapText="1"/>
    </xf>
    <xf numFmtId="0" fontId="9" fillId="0" borderId="15" xfId="0" applyFont="1" applyBorder="1" applyAlignment="1">
      <alignment horizontal="left" vertical="top" wrapText="1"/>
    </xf>
    <xf numFmtId="0" fontId="10" fillId="2" borderId="1" xfId="0" applyFont="1" applyFill="1" applyBorder="1" applyAlignment="1">
      <alignment horizontal="left" vertical="top" wrapText="1"/>
    </xf>
    <xf numFmtId="0" fontId="10" fillId="0" borderId="2" xfId="0" applyFont="1" applyBorder="1" applyAlignment="1">
      <alignment vertical="top" wrapText="1"/>
    </xf>
    <xf numFmtId="0" fontId="21" fillId="0" borderId="0" xfId="0" applyFont="1" applyAlignment="1">
      <alignment vertical="center" wrapText="1"/>
    </xf>
    <xf numFmtId="0" fontId="2" fillId="0" borderId="0" xfId="1" applyAlignment="1">
      <alignment horizontal="left" vertical="top" wrapText="1"/>
    </xf>
    <xf numFmtId="0" fontId="2" fillId="0" borderId="10" xfId="1" applyBorder="1" applyAlignment="1">
      <alignment horizontal="left" vertical="top" wrapText="1"/>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1" fillId="0" borderId="5" xfId="1" applyFont="1" applyBorder="1" applyAlignment="1">
      <alignment horizontal="left" vertical="top" wrapText="1"/>
    </xf>
    <xf numFmtId="0" fontId="1" fillId="0" borderId="0" xfId="1" applyFont="1" applyAlignment="1">
      <alignment horizontal="left" vertical="top" wrapText="1"/>
    </xf>
    <xf numFmtId="0" fontId="2" fillId="0" borderId="5" xfId="1" applyBorder="1" applyAlignment="1">
      <alignment horizontal="left" vertical="top"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0" xfId="1" applyAlignment="1">
      <alignment horizontal="left" vertical="top"/>
    </xf>
    <xf numFmtId="0" fontId="2" fillId="0" borderId="10" xfId="1" applyBorder="1" applyAlignment="1">
      <alignment horizontal="left" vertical="top"/>
    </xf>
    <xf numFmtId="0" fontId="1" fillId="0" borderId="7" xfId="1" applyFont="1" applyBorder="1" applyAlignment="1">
      <alignment horizontal="left" vertical="top" wrapText="1"/>
    </xf>
    <xf numFmtId="0" fontId="9" fillId="0" borderId="1" xfId="0" applyFont="1" applyBorder="1" applyAlignment="1">
      <alignment wrapText="1"/>
    </xf>
    <xf numFmtId="0" fontId="2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3" xfId="0" applyFont="1" applyBorder="1" applyAlignment="1">
      <alignment horizontal="center" vertical="center"/>
    </xf>
    <xf numFmtId="0" fontId="12" fillId="0" borderId="12" xfId="0" applyFont="1" applyBorder="1" applyAlignment="1">
      <alignment horizontal="center" vertical="center"/>
    </xf>
  </cellXfs>
  <cellStyles count="3">
    <cellStyle name="Normal" xfId="0" builtinId="0"/>
    <cellStyle name="Normal 2" xfId="1" xr:uid="{00000000-0005-0000-0000-000001000000}"/>
    <cellStyle name="Style 1" xfId="2" xr:uid="{00000000-0005-0000-0000-000002000000}"/>
  </cellStyles>
  <dxfs count="696">
    <dxf>
      <fill>
        <patternFill patternType="lightUp">
          <fgColor theme="1" tint="0.499984740745262"/>
        </patternFill>
      </fill>
    </dxf>
    <dxf>
      <fill>
        <patternFill patternType="lightUp">
          <fgColor rgb="FF00B050"/>
        </patternFill>
      </fill>
    </dxf>
    <dxf>
      <fill>
        <patternFill patternType="lightUp">
          <fgColor rgb="FFFFC000"/>
        </patternFill>
      </fill>
    </dxf>
    <dxf>
      <fill>
        <patternFill patternType="lightUp">
          <fgColor rgb="FFFF0000"/>
        </patternFill>
      </fill>
    </dxf>
    <dxf>
      <fill>
        <patternFill patternType="lightUp">
          <fgColor rgb="FFFF0000"/>
        </patternFill>
      </fill>
    </dxf>
    <dxf>
      <fill>
        <patternFill patternType="lightUp">
          <fgColor rgb="FF00B050"/>
        </patternFill>
      </fill>
    </dxf>
    <dxf>
      <fill>
        <patternFill patternType="lightUp">
          <fgColor theme="1" tint="0.499984740745262"/>
        </patternFill>
      </fill>
    </dxf>
    <dxf>
      <fill>
        <patternFill patternType="lightUp">
          <fgColor rgb="FFFFC000"/>
        </patternFill>
      </fill>
    </dxf>
    <dxf>
      <fill>
        <patternFill patternType="lightUp">
          <fgColor rgb="FF00B050"/>
        </patternFill>
      </fill>
    </dxf>
    <dxf>
      <fill>
        <patternFill patternType="lightUp">
          <fgColor theme="1" tint="0.499984740745262"/>
        </patternFill>
      </fill>
    </dxf>
    <dxf>
      <fill>
        <patternFill patternType="lightUp">
          <fgColor rgb="FFFF0000"/>
        </patternFill>
      </fill>
    </dxf>
    <dxf>
      <fill>
        <patternFill patternType="lightUp">
          <fgColor rgb="FFFFC000"/>
        </patternFill>
      </fill>
    </dxf>
    <dxf>
      <fill>
        <patternFill patternType="lightUp">
          <fgColor rgb="FFFF0000"/>
        </patternFill>
      </fill>
    </dxf>
    <dxf>
      <fill>
        <patternFill patternType="lightUp">
          <fgColor rgb="FFFFC000"/>
        </patternFill>
      </fill>
    </dxf>
    <dxf>
      <fill>
        <patternFill patternType="lightUp">
          <fgColor rgb="FF00B050"/>
        </patternFill>
      </fill>
    </dxf>
    <dxf>
      <fill>
        <patternFill patternType="lightUp">
          <fgColor theme="1" tint="0.499984740745262"/>
        </patternFill>
      </fill>
    </dxf>
    <dxf>
      <fill>
        <patternFill>
          <bgColor rgb="FFFF0000"/>
        </patternFill>
      </fill>
    </dxf>
    <dxf>
      <fill>
        <patternFill>
          <bgColor rgb="FFFFC000"/>
        </patternFill>
      </fill>
    </dxf>
    <dxf>
      <fill>
        <patternFill>
          <bgColor rgb="FFCCFF33"/>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FF0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C000"/>
        </patternFill>
      </fill>
    </dxf>
    <dxf>
      <fill>
        <patternFill>
          <bgColor rgb="FFFF9933"/>
        </patternFill>
      </fill>
    </dxf>
    <dxf>
      <fill>
        <patternFill>
          <bgColor rgb="FFFF0000"/>
        </patternFill>
      </fill>
    </dxf>
    <dxf>
      <fill>
        <patternFill>
          <bgColor rgb="FFFFC000"/>
        </patternFill>
      </fill>
    </dxf>
    <dxf>
      <fill>
        <patternFill>
          <bgColor rgb="FFFF0000"/>
        </patternFill>
      </fill>
    </dxf>
    <dxf>
      <fill>
        <patternFill patternType="lightUp">
          <fgColor rgb="FF00B050"/>
          <bgColor rgb="FF00B050"/>
        </patternFill>
      </fill>
    </dxf>
    <dxf>
      <fill>
        <patternFill patternType="lightUp">
          <fgColor rgb="FFFFC000"/>
          <bgColor rgb="FFFFC000"/>
        </patternFill>
      </fill>
    </dxf>
    <dxf>
      <fill>
        <patternFill patternType="lightUp">
          <fgColor rgb="FFFF0000"/>
          <bgColor rgb="FFFF0000"/>
        </patternFill>
      </fill>
    </dxf>
    <dxf>
      <font>
        <color theme="0"/>
      </font>
      <fill>
        <patternFill patternType="solid">
          <fgColor theme="1" tint="0.499984740745262"/>
          <bgColor theme="1"/>
        </patternFill>
      </fill>
    </dxf>
    <dxf>
      <fill>
        <patternFill patternType="lightUp">
          <fgColor rgb="FF00B050"/>
          <bgColor rgb="FF00B050"/>
        </patternFill>
      </fill>
    </dxf>
    <dxf>
      <fill>
        <patternFill patternType="lightUp">
          <fgColor rgb="FFFFC000"/>
          <bgColor rgb="FFFFC000"/>
        </patternFill>
      </fill>
    </dxf>
    <dxf>
      <fill>
        <patternFill patternType="lightUp">
          <fgColor rgb="FFFF0000"/>
          <bgColor rgb="FFFF0000"/>
        </patternFill>
      </fill>
    </dxf>
    <dxf>
      <font>
        <color theme="0"/>
      </font>
      <fill>
        <patternFill patternType="solid">
          <fgColor theme="1" tint="0.499984740745262"/>
          <bgColor theme="1"/>
        </patternFill>
      </fill>
    </dxf>
    <dxf>
      <fill>
        <patternFill>
          <bgColor rgb="FF00B050"/>
        </patternFill>
      </fill>
    </dxf>
    <dxf>
      <fill>
        <patternFill>
          <bgColor rgb="FFCCFF33"/>
        </patternFill>
      </fill>
    </dxf>
    <dxf>
      <fill>
        <patternFill>
          <bgColor rgb="FFCCFF33"/>
        </patternFill>
      </fill>
    </dxf>
    <dxf>
      <fill>
        <patternFill>
          <bgColor rgb="FFFF9933"/>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CCFF33"/>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C000"/>
        </patternFill>
      </fill>
    </dxf>
    <dxf>
      <font>
        <color theme="0"/>
      </font>
      <fill>
        <patternFill>
          <bgColor theme="0"/>
        </patternFill>
      </fill>
    </dxf>
    <dxf>
      <font>
        <color theme="0"/>
      </font>
      <fill>
        <patternFill>
          <bgColor theme="0"/>
        </patternFill>
      </fill>
    </dxf>
    <dxf>
      <font>
        <color theme="0"/>
      </font>
      <fill>
        <patternFill patternType="solid">
          <fgColor theme="1" tint="0.499984740745262"/>
          <bgColor theme="1"/>
        </patternFill>
      </fill>
    </dxf>
    <dxf>
      <fill>
        <patternFill patternType="lightUp">
          <fgColor rgb="FFFFC000"/>
          <bgColor rgb="FFFFC000"/>
        </patternFill>
      </fill>
    </dxf>
    <dxf>
      <fill>
        <patternFill patternType="lightUp">
          <fgColor rgb="FF00B050"/>
          <bgColor rgb="FF00B050"/>
        </patternFill>
      </fill>
    </dxf>
    <dxf>
      <fill>
        <patternFill patternType="solid">
          <fgColor rgb="FFFF0000"/>
          <bgColor rgb="FFFF0000"/>
        </patternFill>
      </fill>
    </dxf>
    <dxf>
      <font>
        <color theme="0"/>
      </font>
      <fill>
        <patternFill patternType="solid">
          <fgColor theme="1" tint="0.499984740745262"/>
          <bgColor theme="1"/>
        </patternFill>
      </fill>
    </dxf>
    <dxf>
      <fill>
        <patternFill patternType="solid">
          <fgColor rgb="FFFF0000"/>
          <bgColor rgb="FFFF0000"/>
        </patternFill>
      </fill>
    </dxf>
    <dxf>
      <fill>
        <patternFill patternType="lightUp">
          <fgColor rgb="FFFFC000"/>
          <bgColor rgb="FFFFC000"/>
        </patternFill>
      </fill>
    </dxf>
    <dxf>
      <fill>
        <patternFill patternType="lightUp">
          <fgColor rgb="FF00B050"/>
          <bgColor rgb="FF00B050"/>
        </patternFill>
      </fill>
    </dxf>
    <dxf>
      <fill>
        <patternFill patternType="solid">
          <fgColor rgb="FFFF0000"/>
          <bgColor rgb="FFFF0000"/>
        </patternFill>
      </fill>
    </dxf>
    <dxf>
      <fill>
        <patternFill patternType="lightUp">
          <fgColor rgb="FF00B050"/>
          <bgColor rgb="FF00B050"/>
        </patternFill>
      </fill>
    </dxf>
    <dxf>
      <font>
        <color theme="0"/>
      </font>
      <fill>
        <patternFill patternType="solid">
          <fgColor theme="1" tint="0.499984740745262"/>
          <bgColor theme="1"/>
        </patternFill>
      </fill>
    </dxf>
    <dxf>
      <fill>
        <patternFill patternType="lightUp">
          <fgColor rgb="FFFFC000"/>
          <bgColor rgb="FFFFC0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9933"/>
        </patternFill>
      </fill>
    </dxf>
    <dxf>
      <fill>
        <patternFill>
          <bgColor rgb="FFFFC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CCFF33"/>
        </patternFill>
      </fill>
    </dxf>
    <dxf>
      <fill>
        <patternFill>
          <bgColor rgb="FFCCFF33"/>
        </patternFill>
      </fill>
    </dxf>
    <dxf>
      <fill>
        <patternFill>
          <bgColor rgb="FFCCFF33"/>
        </patternFill>
      </fill>
    </dxf>
    <dxf>
      <fill>
        <patternFill>
          <bgColor rgb="FFFFC000"/>
        </patternFill>
      </fill>
    </dxf>
    <dxf>
      <fill>
        <patternFill>
          <bgColor rgb="FFFF0000"/>
        </patternFill>
      </fill>
    </dxf>
    <dxf>
      <fill>
        <patternFill>
          <bgColor rgb="FFFF9933"/>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9933"/>
        </patternFill>
      </fill>
    </dxf>
    <dxf>
      <fill>
        <patternFill>
          <bgColor rgb="FFFF0000"/>
        </patternFill>
      </fill>
    </dxf>
    <dxf>
      <fill>
        <patternFill>
          <bgColor rgb="FFFFC000"/>
        </patternFill>
      </fill>
    </dxf>
    <dxf>
      <fill>
        <patternFill patternType="lightUp">
          <fgColor rgb="FF00B050"/>
          <bgColor rgb="FF00B050"/>
        </patternFill>
      </fill>
    </dxf>
    <dxf>
      <fill>
        <patternFill patternType="lightUp">
          <fgColor rgb="FFFFC000"/>
          <bgColor rgb="FFFFC000"/>
        </patternFill>
      </fill>
    </dxf>
    <dxf>
      <fill>
        <patternFill patternType="lightUp">
          <fgColor rgb="FFFF0000"/>
          <bgColor rgb="FFFF0000"/>
        </patternFill>
      </fill>
    </dxf>
    <dxf>
      <font>
        <color theme="0"/>
      </font>
      <fill>
        <patternFill patternType="solid">
          <fgColor theme="1" tint="0.499984740745262"/>
          <bgColor theme="1"/>
        </patternFill>
      </fill>
    </dxf>
    <dxf>
      <fill>
        <patternFill>
          <bgColor rgb="FFCCFF33"/>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CCFF33"/>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FFC000"/>
        </patternFill>
      </fill>
    </dxf>
    <dxf>
      <fill>
        <patternFill>
          <bgColor rgb="FFFF0000"/>
        </patternFill>
      </fill>
    </dxf>
    <dxf>
      <font>
        <color theme="0"/>
      </font>
      <fill>
        <patternFill>
          <bgColor theme="0"/>
        </patternFill>
      </fill>
    </dxf>
    <dxf>
      <fill>
        <patternFill>
          <bgColor rgb="FFFF9933"/>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CCFF33"/>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9933"/>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00B050"/>
        </patternFill>
      </fill>
    </dxf>
    <dxf>
      <fill>
        <patternFill>
          <bgColor rgb="FF00B050"/>
        </patternFill>
      </fill>
    </dxf>
    <dxf>
      <font>
        <color theme="0"/>
      </font>
      <fill>
        <patternFill patternType="solid">
          <fgColor theme="1" tint="0.499984740745262"/>
          <bgColor theme="1"/>
        </patternFill>
      </fill>
    </dxf>
    <dxf>
      <fill>
        <patternFill patternType="lightUp">
          <fgColor rgb="FFFF0000"/>
          <bgColor rgb="FFFF0000"/>
        </patternFill>
      </fill>
    </dxf>
    <dxf>
      <fill>
        <patternFill patternType="lightUp">
          <fgColor rgb="FFFFC000"/>
          <bgColor rgb="FFFFC000"/>
        </patternFill>
      </fill>
    </dxf>
    <dxf>
      <fill>
        <patternFill patternType="lightUp">
          <fgColor rgb="FF00B050"/>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FF0000"/>
        </patternFill>
      </fill>
    </dxf>
    <dxf>
      <fill>
        <patternFill>
          <bgColor rgb="FFFF0000"/>
        </patternFill>
      </fill>
    </dxf>
    <dxf>
      <font>
        <color theme="0"/>
      </font>
      <fill>
        <patternFill>
          <bgColor theme="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0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theme="0"/>
      </font>
      <fill>
        <patternFill patternType="solid">
          <fgColor theme="1" tint="0.499984740745262"/>
          <bgColor theme="1"/>
        </patternFill>
      </fill>
    </dxf>
    <dxf>
      <fill>
        <patternFill patternType="lightUp">
          <fgColor rgb="FFFF0000"/>
          <bgColor rgb="FFFF0000"/>
        </patternFill>
      </fill>
    </dxf>
    <dxf>
      <fill>
        <patternFill patternType="lightUp">
          <fgColor rgb="FFFFC000"/>
          <bgColor rgb="FFFFC000"/>
        </patternFill>
      </fill>
    </dxf>
    <dxf>
      <fill>
        <patternFill patternType="lightUp">
          <fgColor rgb="FF00B050"/>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9933"/>
        </patternFill>
      </fill>
    </dxf>
    <dxf>
      <font>
        <color theme="0"/>
      </font>
      <fill>
        <patternFill>
          <bgColor theme="0"/>
        </patternFill>
      </fill>
    </dxf>
    <dxf>
      <fill>
        <patternFill>
          <bgColor rgb="FFFF9933"/>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CCFF33"/>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patternType="lightUp">
          <fgColor rgb="FF00B050"/>
          <bgColor rgb="FF00B050"/>
        </patternFill>
      </fill>
    </dxf>
    <dxf>
      <fill>
        <patternFill patternType="lightUp">
          <fgColor rgb="FFFFC000"/>
          <bgColor rgb="FFFFC000"/>
        </patternFill>
      </fill>
    </dxf>
    <dxf>
      <fill>
        <patternFill patternType="lightUp">
          <fgColor rgb="FFFF0000"/>
          <bgColor rgb="FFFF0000"/>
        </patternFill>
      </fill>
    </dxf>
    <dxf>
      <font>
        <color theme="0"/>
      </font>
      <fill>
        <patternFill patternType="solid">
          <fgColor theme="1" tint="0.499984740745262"/>
          <bgColor theme="1"/>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0000"/>
        </patternFill>
      </fill>
    </dxf>
    <dxf>
      <fill>
        <patternFill>
          <bgColor rgb="FFFFC000"/>
        </patternFill>
      </fill>
    </dxf>
    <dxf>
      <font>
        <color theme="0"/>
      </font>
      <fill>
        <patternFill>
          <bgColor theme="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0000"/>
        </patternFill>
      </fill>
    </dxf>
    <dxf>
      <fill>
        <patternFill>
          <bgColor rgb="FFFF9933"/>
        </patternFill>
      </fill>
    </dxf>
    <dxf>
      <fill>
        <patternFill>
          <bgColor rgb="FF00B050"/>
        </patternFill>
      </fill>
    </dxf>
    <dxf>
      <fill>
        <patternFill>
          <bgColor rgb="FFFF99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FFC000"/>
        </patternFill>
      </fill>
    </dxf>
    <dxf>
      <fill>
        <patternFill>
          <bgColor rgb="FFCCFF33"/>
        </patternFill>
      </fill>
    </dxf>
    <dxf>
      <fill>
        <patternFill>
          <bgColor rgb="FFCCFF33"/>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9933"/>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9933"/>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9933"/>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CCFF33"/>
        </patternFill>
      </fill>
    </dxf>
    <dxf>
      <fill>
        <patternFill>
          <bgColor rgb="FF00B050"/>
        </patternFill>
      </fill>
    </dxf>
    <dxf>
      <fill>
        <patternFill>
          <bgColor rgb="FFFF9933"/>
        </patternFill>
      </fill>
    </dxf>
    <dxf>
      <fill>
        <patternFill>
          <bgColor rgb="FFFFC000"/>
        </patternFill>
      </fill>
    </dxf>
    <dxf>
      <fill>
        <patternFill patternType="lightUp">
          <fgColor rgb="FFFF0000"/>
          <bgColor rgb="FFFF0000"/>
        </patternFill>
      </fill>
    </dxf>
    <dxf>
      <fill>
        <patternFill patternType="lightUp">
          <fgColor rgb="FFFFC000"/>
          <bgColor rgb="FFFFC000"/>
        </patternFill>
      </fill>
    </dxf>
    <dxf>
      <fill>
        <patternFill patternType="lightUp">
          <fgColor rgb="FF00B050"/>
          <bgColor rgb="FF00B050"/>
        </patternFill>
      </fill>
    </dxf>
    <dxf>
      <font>
        <color theme="0"/>
      </font>
      <fill>
        <patternFill patternType="solid">
          <fgColor theme="1" tint="0.499984740745262"/>
          <bgColor theme="1"/>
        </patternFill>
      </fill>
    </dxf>
    <dxf>
      <fill>
        <patternFill>
          <bgColor rgb="FFFFC000"/>
        </patternFill>
      </fill>
    </dxf>
    <dxf>
      <fill>
        <patternFill>
          <bgColor rgb="FFFFC000"/>
        </patternFill>
      </fill>
    </dxf>
    <dxf>
      <fill>
        <patternFill>
          <bgColor rgb="FFCCFF33"/>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0000"/>
        </patternFill>
      </fill>
    </dxf>
    <dxf>
      <fill>
        <patternFill>
          <bgColor rgb="FFCCFF33"/>
        </patternFill>
      </fill>
    </dxf>
    <dxf>
      <fill>
        <patternFill>
          <bgColor rgb="FFCCFF33"/>
        </patternFill>
      </fill>
    </dxf>
    <dxf>
      <fill>
        <patternFill>
          <bgColor rgb="FFFFC000"/>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00B050"/>
        </patternFill>
      </fill>
    </dxf>
    <dxf>
      <fill>
        <patternFill>
          <bgColor rgb="FFFF9933"/>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00B050"/>
        </patternFill>
      </fill>
    </dxf>
    <dxf>
      <font>
        <color theme="0"/>
      </font>
      <fill>
        <patternFill>
          <bgColor theme="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9933"/>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9933"/>
        </patternFill>
      </fill>
    </dxf>
    <dxf>
      <fill>
        <patternFill patternType="lightUp">
          <fgColor rgb="FFFF0000"/>
          <bgColor rgb="FFFF0000"/>
        </patternFill>
      </fill>
    </dxf>
    <dxf>
      <fill>
        <patternFill patternType="lightUp">
          <fgColor rgb="FF00B050"/>
          <bgColor rgb="FF00B050"/>
        </patternFill>
      </fill>
    </dxf>
    <dxf>
      <fill>
        <patternFill patternType="lightUp">
          <fgColor rgb="FFFFC000"/>
          <bgColor rgb="FFFFC000"/>
        </patternFill>
      </fill>
    </dxf>
    <dxf>
      <font>
        <color theme="0"/>
      </font>
      <fill>
        <patternFill patternType="solid">
          <fgColor theme="1" tint="0.499984740745262"/>
          <bgColor theme="1"/>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FFC000"/>
        </patternFill>
      </fill>
    </dxf>
    <dxf>
      <fill>
        <patternFill>
          <bgColor rgb="FFFF9933"/>
        </patternFill>
      </fill>
    </dxf>
    <dxf>
      <fill>
        <patternFill>
          <bgColor rgb="FFFFC000"/>
        </patternFill>
      </fill>
    </dxf>
    <dxf>
      <fill>
        <patternFill>
          <bgColor rgb="FFCCFF33"/>
        </patternFill>
      </fill>
    </dxf>
    <dxf>
      <fill>
        <patternFill>
          <bgColor rgb="FFFF0000"/>
        </patternFill>
      </fill>
    </dxf>
    <dxf>
      <fill>
        <patternFill>
          <bgColor rgb="FFFF0000"/>
        </patternFill>
      </fill>
    </dxf>
    <dxf>
      <fill>
        <patternFill>
          <bgColor rgb="FF00B050"/>
        </patternFill>
      </fill>
    </dxf>
    <dxf>
      <fill>
        <patternFill>
          <bgColor rgb="FFFF9933"/>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CCFF33"/>
        </patternFill>
      </fill>
    </dxf>
    <dxf>
      <fill>
        <patternFill>
          <bgColor rgb="FFFFC000"/>
        </patternFill>
      </fill>
    </dxf>
    <dxf>
      <fill>
        <patternFill>
          <bgColor rgb="FFFF9933"/>
        </patternFill>
      </fill>
    </dxf>
    <dxf>
      <fill>
        <patternFill>
          <bgColor rgb="FFCCFF33"/>
        </patternFill>
      </fill>
    </dxf>
    <dxf>
      <font>
        <color theme="0"/>
      </font>
      <fill>
        <patternFill>
          <bgColor theme="0"/>
        </patternFill>
      </fill>
    </dxf>
    <dxf>
      <fill>
        <patternFill>
          <bgColor rgb="FFFFC000"/>
        </patternFill>
      </fill>
    </dxf>
    <dxf>
      <fill>
        <patternFill>
          <bgColor rgb="FFFF9933"/>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0000"/>
        </patternFill>
      </fill>
    </dxf>
    <dxf>
      <fill>
        <patternFill>
          <bgColor rgb="FFCCFF33"/>
        </patternFill>
      </fill>
    </dxf>
    <dxf>
      <fill>
        <patternFill>
          <bgColor rgb="FF00B05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00B05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CCFF33"/>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0000"/>
        </patternFill>
      </fill>
    </dxf>
    <dxf>
      <fill>
        <patternFill>
          <bgColor rgb="FFFF0000"/>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9933"/>
        </patternFill>
      </fill>
    </dxf>
    <dxf>
      <fill>
        <patternFill>
          <bgColor rgb="FF00B05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CCFF33"/>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C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FF33"/>
        </patternFill>
      </fill>
    </dxf>
    <dxf>
      <fill>
        <patternFill>
          <bgColor rgb="FFCCFF33"/>
        </patternFill>
      </fill>
    </dxf>
    <dxf>
      <fill>
        <patternFill>
          <bgColor rgb="FFFFC000"/>
        </patternFill>
      </fill>
    </dxf>
    <dxf>
      <fill>
        <patternFill>
          <bgColor rgb="FFFFC000"/>
        </patternFill>
      </fill>
    </dxf>
    <dxf>
      <fill>
        <patternFill>
          <bgColor rgb="FFCCFF33"/>
        </patternFill>
      </fill>
    </dxf>
    <dxf>
      <fill>
        <patternFill>
          <bgColor rgb="FFFFC000"/>
        </patternFill>
      </fill>
    </dxf>
    <dxf>
      <fill>
        <patternFill>
          <bgColor rgb="FFFF0000"/>
        </patternFill>
      </fill>
    </dxf>
    <dxf>
      <fill>
        <patternFill>
          <bgColor rgb="FFFF9933"/>
        </patternFill>
      </fill>
    </dxf>
    <dxf>
      <fill>
        <patternFill>
          <bgColor rgb="FFFF9933"/>
        </patternFill>
      </fill>
    </dxf>
    <dxf>
      <fill>
        <patternFill>
          <bgColor rgb="FFFFC000"/>
        </patternFill>
      </fill>
    </dxf>
    <dxf>
      <fill>
        <patternFill>
          <bgColor rgb="FFFFC000"/>
        </patternFill>
      </fill>
    </dxf>
    <dxf>
      <fill>
        <patternFill>
          <bgColor rgb="FFFF9933"/>
        </patternFill>
      </fill>
    </dxf>
    <dxf>
      <fill>
        <patternFill>
          <bgColor rgb="FFFF0000"/>
        </patternFill>
      </fill>
    </dxf>
    <dxf>
      <fill>
        <patternFill>
          <bgColor rgb="FFFF0000"/>
        </patternFill>
      </fill>
    </dxf>
    <dxf>
      <fill>
        <patternFill>
          <bgColor rgb="FFFFC000"/>
        </patternFill>
      </fill>
    </dxf>
    <dxf>
      <fill>
        <patternFill>
          <bgColor rgb="FFFF9933"/>
        </patternFill>
      </fill>
    </dxf>
    <dxf>
      <fill>
        <patternFill>
          <bgColor rgb="FFFF0000"/>
        </patternFill>
      </fill>
    </dxf>
    <dxf>
      <fill>
        <patternFill>
          <bgColor rgb="FF00B050"/>
        </patternFill>
      </fill>
    </dxf>
    <dxf>
      <fill>
        <patternFill>
          <bgColor rgb="FFFFC000"/>
        </patternFill>
      </fill>
    </dxf>
  </dxfs>
  <tableStyles count="0" defaultTableStyle="TableStyleMedium2" defaultPivotStyle="PivotStyleLight16"/>
  <colors>
    <mruColors>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277347</xdr:colOff>
      <xdr:row>1</xdr:row>
      <xdr:rowOff>39219</xdr:rowOff>
    </xdr:from>
    <xdr:to>
      <xdr:col>12</xdr:col>
      <xdr:colOff>20411</xdr:colOff>
      <xdr:row>51</xdr:row>
      <xdr:rowOff>22411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77372" y="201144"/>
          <a:ext cx="6448664" cy="80794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lang="en-GB" sz="1400" b="1">
              <a:solidFill>
                <a:schemeClr val="dk1"/>
              </a:solidFill>
              <a:latin typeface="Arial" pitchFamily="34" charset="0"/>
              <a:ea typeface="+mn-ea"/>
              <a:cs typeface="Arial" pitchFamily="34" charset="0"/>
            </a:rPr>
            <a:t>Welcome</a:t>
          </a:r>
          <a:r>
            <a:rPr lang="en-GB" sz="1400">
              <a:solidFill>
                <a:schemeClr val="dk1"/>
              </a:solidFill>
              <a:latin typeface="Arial" pitchFamily="34" charset="0"/>
              <a:ea typeface="+mn-ea"/>
              <a:cs typeface="Arial" pitchFamily="34" charset="0"/>
            </a:rPr>
            <a:t>, this set of templates will allow you to record</a:t>
          </a:r>
        </a:p>
        <a:p>
          <a:pPr lvl="0">
            <a:lnSpc>
              <a:spcPts val="1500"/>
            </a:lnSpc>
          </a:pPr>
          <a:endParaRPr lang="en-GB" sz="1400">
            <a:solidFill>
              <a:schemeClr val="dk1"/>
            </a:solidFill>
            <a:latin typeface="Arial" pitchFamily="34" charset="0"/>
            <a:ea typeface="+mn-ea"/>
            <a:cs typeface="Arial" pitchFamily="34" charset="0"/>
          </a:endParaRPr>
        </a:p>
        <a:p>
          <a:pPr lvl="0">
            <a:lnSpc>
              <a:spcPts val="1500"/>
            </a:lnSpc>
          </a:pPr>
          <a:r>
            <a:rPr lang="en-GB" sz="1400">
              <a:solidFill>
                <a:schemeClr val="dk1"/>
              </a:solidFill>
              <a:latin typeface="Arial" pitchFamily="34" charset="0"/>
              <a:ea typeface="+mn-ea"/>
              <a:cs typeface="Arial" pitchFamily="34" charset="0"/>
            </a:rPr>
            <a:t>	1. Risks</a:t>
          </a:r>
        </a:p>
        <a:p>
          <a:pPr lvl="0">
            <a:lnSpc>
              <a:spcPts val="1500"/>
            </a:lnSpc>
          </a:pPr>
          <a:r>
            <a:rPr lang="en-GB" sz="1400">
              <a:solidFill>
                <a:schemeClr val="dk1"/>
              </a:solidFill>
              <a:latin typeface="Arial" pitchFamily="34" charset="0"/>
              <a:ea typeface="+mn-ea"/>
              <a:cs typeface="Arial" pitchFamily="34" charset="0"/>
            </a:rPr>
            <a:t>	2. Information Asset Risks</a:t>
          </a:r>
        </a:p>
        <a:p>
          <a:pPr lvl="0">
            <a:lnSpc>
              <a:spcPts val="1500"/>
            </a:lnSpc>
          </a:pPr>
          <a:r>
            <a:rPr lang="en-GB" sz="1400">
              <a:solidFill>
                <a:schemeClr val="dk1"/>
              </a:solidFill>
              <a:latin typeface="Arial" pitchFamily="34" charset="0"/>
              <a:ea typeface="+mn-ea"/>
              <a:cs typeface="Arial" pitchFamily="34" charset="0"/>
            </a:rPr>
            <a:t>	3. Issues</a:t>
          </a:r>
        </a:p>
        <a:p>
          <a:pPr lvl="0">
            <a:lnSpc>
              <a:spcPts val="1500"/>
            </a:lnSpc>
          </a:pPr>
          <a:r>
            <a:rPr lang="en-GB" sz="1400">
              <a:solidFill>
                <a:schemeClr val="dk1"/>
              </a:solidFill>
              <a:latin typeface="Arial" pitchFamily="34" charset="0"/>
              <a:ea typeface="+mn-ea"/>
              <a:cs typeface="Arial" pitchFamily="34" charset="0"/>
            </a:rPr>
            <a:t>	</a:t>
          </a:r>
        </a:p>
        <a:p>
          <a:pPr>
            <a:lnSpc>
              <a:spcPts val="1500"/>
            </a:lnSpc>
          </a:pPr>
          <a:r>
            <a:rPr lang="en-GB" sz="1400">
              <a:solidFill>
                <a:schemeClr val="dk1"/>
              </a:solidFill>
              <a:latin typeface="Arial" pitchFamily="34" charset="0"/>
              <a:ea typeface="+mn-ea"/>
              <a:cs typeface="Arial" pitchFamily="34" charset="0"/>
            </a:rPr>
            <a:t>The registers are presented in separate worksheets in one spreadsheet,</a:t>
          </a:r>
          <a:r>
            <a:rPr lang="en-GB" sz="1400" baseline="0">
              <a:solidFill>
                <a:schemeClr val="dk1"/>
              </a:solidFill>
              <a:latin typeface="Arial" pitchFamily="34" charset="0"/>
              <a:ea typeface="+mn-ea"/>
              <a:cs typeface="Arial" pitchFamily="34" charset="0"/>
            </a:rPr>
            <a:t> you move between them by clicking on the relevant worksheet tab at the bottom of the window.</a:t>
          </a:r>
          <a:endParaRPr lang="en-GB" sz="1400">
            <a:solidFill>
              <a:schemeClr val="dk1"/>
            </a:solidFill>
            <a:latin typeface="Arial" pitchFamily="34" charset="0"/>
            <a:ea typeface="+mn-ea"/>
            <a:cs typeface="Arial" pitchFamily="34" charset="0"/>
          </a:endParaRPr>
        </a:p>
        <a:p>
          <a:pPr>
            <a:lnSpc>
              <a:spcPts val="1500"/>
            </a:lnSpc>
          </a:pPr>
          <a:endParaRPr lang="en-GB" sz="1400" b="1">
            <a:solidFill>
              <a:schemeClr val="dk1"/>
            </a:solidFill>
            <a:latin typeface="Arial" pitchFamily="34" charset="0"/>
            <a:ea typeface="+mn-ea"/>
            <a:cs typeface="Arial" pitchFamily="34" charset="0"/>
          </a:endParaRPr>
        </a:p>
        <a:p>
          <a:pPr>
            <a:lnSpc>
              <a:spcPts val="1500"/>
            </a:lnSpc>
          </a:pPr>
          <a:r>
            <a:rPr lang="en-GB" sz="1400" b="1">
              <a:solidFill>
                <a:schemeClr val="dk1"/>
              </a:solidFill>
              <a:latin typeface="Arial" pitchFamily="34" charset="0"/>
              <a:ea typeface="+mn-ea"/>
              <a:cs typeface="Arial" pitchFamily="34" charset="0"/>
            </a:rPr>
            <a:t>FAQ</a:t>
          </a:r>
          <a:endParaRPr lang="en-GB" sz="1400">
            <a:solidFill>
              <a:schemeClr val="dk1"/>
            </a:solidFill>
            <a:latin typeface="Arial" pitchFamily="34" charset="0"/>
            <a:ea typeface="+mn-ea"/>
            <a:cs typeface="Arial" pitchFamily="34" charset="0"/>
          </a:endParaRPr>
        </a:p>
        <a:p>
          <a:pPr>
            <a:lnSpc>
              <a:spcPts val="1500"/>
            </a:lnSpc>
          </a:pPr>
          <a:endParaRPr lang="en-GB" sz="1400" b="1">
            <a:solidFill>
              <a:schemeClr val="dk1"/>
            </a:solidFill>
            <a:latin typeface="Arial" pitchFamily="34" charset="0"/>
            <a:ea typeface="+mn-ea"/>
            <a:cs typeface="Arial" pitchFamily="34" charset="0"/>
          </a:endParaRPr>
        </a:p>
        <a:p>
          <a:pPr>
            <a:lnSpc>
              <a:spcPts val="1500"/>
            </a:lnSpc>
          </a:pPr>
          <a:r>
            <a:rPr lang="en-GB" sz="1400" b="1">
              <a:solidFill>
                <a:schemeClr val="dk1"/>
              </a:solidFill>
              <a:latin typeface="Arial" pitchFamily="34" charset="0"/>
              <a:ea typeface="+mn-ea"/>
              <a:cs typeface="Arial" pitchFamily="34" charset="0"/>
            </a:rPr>
            <a:t>Q. Do I need to complete all of the different worksheets?</a:t>
          </a:r>
          <a:endParaRPr lang="en-GB" sz="1400">
            <a:solidFill>
              <a:schemeClr val="dk1"/>
            </a:solidFill>
            <a:latin typeface="Arial" pitchFamily="34" charset="0"/>
            <a:ea typeface="+mn-ea"/>
            <a:cs typeface="Arial" pitchFamily="34" charset="0"/>
          </a:endParaRPr>
        </a:p>
        <a:p>
          <a:pPr>
            <a:lnSpc>
              <a:spcPts val="1500"/>
            </a:lnSpc>
          </a:pPr>
          <a:r>
            <a:rPr lang="en-GB" sz="1400" b="1">
              <a:solidFill>
                <a:schemeClr val="dk1"/>
              </a:solidFill>
              <a:latin typeface="Arial" pitchFamily="34" charset="0"/>
              <a:ea typeface="+mn-ea"/>
              <a:cs typeface="Arial" pitchFamily="34" charset="0"/>
            </a:rPr>
            <a:t>A</a:t>
          </a:r>
          <a:r>
            <a:rPr lang="en-GB" sz="1400">
              <a:solidFill>
                <a:schemeClr val="dk1"/>
              </a:solidFill>
              <a:latin typeface="Arial" pitchFamily="34" charset="0"/>
              <a:ea typeface="+mn-ea"/>
              <a:cs typeface="Arial" pitchFamily="34" charset="0"/>
            </a:rPr>
            <a:t>. No, not if you don’t need to.  If you only want to complete the risk register or you want to forward it to someone else to complete then simply delete the worksheets you do not need.  For example if you only want to use the risk register then right-click on the information asset risk register/issues/ opportunities worksheet tabs at the bottom of the spreadsheet and select delete.  See screen</a:t>
          </a:r>
          <a:r>
            <a:rPr lang="en-GB" sz="1400" baseline="0">
              <a:solidFill>
                <a:schemeClr val="dk1"/>
              </a:solidFill>
              <a:latin typeface="Arial" pitchFamily="34" charset="0"/>
              <a:ea typeface="+mn-ea"/>
              <a:cs typeface="Arial" pitchFamily="34" charset="0"/>
            </a:rPr>
            <a:t> shot to the right.</a:t>
          </a:r>
          <a:endParaRPr lang="en-GB" sz="1400">
            <a:solidFill>
              <a:schemeClr val="dk1"/>
            </a:solidFill>
            <a:latin typeface="Arial" pitchFamily="34" charset="0"/>
            <a:ea typeface="+mn-ea"/>
            <a:cs typeface="Arial" pitchFamily="34" charset="0"/>
          </a:endParaRPr>
        </a:p>
        <a:p>
          <a:pPr>
            <a:lnSpc>
              <a:spcPts val="1500"/>
            </a:lnSpc>
          </a:pPr>
          <a:endParaRPr lang="en-GB" sz="1400">
            <a:latin typeface="Arial" pitchFamily="34" charset="0"/>
            <a:cs typeface="Arial" pitchFamily="34" charset="0"/>
          </a:endParaRPr>
        </a:p>
        <a:p>
          <a:pPr>
            <a:lnSpc>
              <a:spcPts val="1500"/>
            </a:lnSpc>
          </a:pPr>
          <a:r>
            <a:rPr lang="en-GB" sz="1400" b="1">
              <a:solidFill>
                <a:schemeClr val="dk1"/>
              </a:solidFill>
              <a:latin typeface="Arial" pitchFamily="34" charset="0"/>
              <a:ea typeface="+mn-ea"/>
              <a:cs typeface="Arial" pitchFamily="34" charset="0"/>
            </a:rPr>
            <a:t>Q. There are not enough rows on the register?</a:t>
          </a:r>
          <a:endParaRPr lang="en-GB" sz="1400">
            <a:solidFill>
              <a:schemeClr val="dk1"/>
            </a:solidFill>
            <a:latin typeface="Arial" pitchFamily="34" charset="0"/>
            <a:ea typeface="+mn-ea"/>
            <a:cs typeface="Arial" pitchFamily="34" charset="0"/>
          </a:endParaRPr>
        </a:p>
        <a:p>
          <a:pPr>
            <a:lnSpc>
              <a:spcPts val="1500"/>
            </a:lnSpc>
          </a:pPr>
          <a:r>
            <a:rPr lang="en-GB" sz="1400" b="1">
              <a:solidFill>
                <a:schemeClr val="dk1"/>
              </a:solidFill>
              <a:latin typeface="Arial" pitchFamily="34" charset="0"/>
              <a:ea typeface="+mn-ea"/>
              <a:cs typeface="Arial" pitchFamily="34" charset="0"/>
            </a:rPr>
            <a:t>A.</a:t>
          </a:r>
          <a:r>
            <a:rPr lang="en-GB" sz="1400">
              <a:solidFill>
                <a:schemeClr val="dk1"/>
              </a:solidFill>
              <a:latin typeface="Arial" pitchFamily="34" charset="0"/>
              <a:ea typeface="+mn-ea"/>
              <a:cs typeface="Arial" pitchFamily="34" charset="0"/>
            </a:rPr>
            <a:t> If you have run out of rows then copy and paste in new ones.  You do this by selecting the rows you want to copy by left clicking on the row number (to select multiple rows then press and hold the left mouse button and move it from the first row you want to select to the last).  Then select the row you would like the copied row to be pasted into and right click and select ‘insert copied cells’.  This method will ensure any formulas in the cells remain consistent.</a:t>
          </a:r>
        </a:p>
        <a:p>
          <a:pPr>
            <a:lnSpc>
              <a:spcPts val="1400"/>
            </a:lnSpc>
          </a:pPr>
          <a:endParaRPr lang="en-GB" sz="1400">
            <a:latin typeface="Arial" pitchFamily="34" charset="0"/>
            <a:cs typeface="Arial" pitchFamily="34" charset="0"/>
          </a:endParaRPr>
        </a:p>
        <a:p>
          <a:pPr>
            <a:lnSpc>
              <a:spcPts val="1500"/>
            </a:lnSpc>
          </a:pPr>
          <a:r>
            <a:rPr lang="en-GB" sz="1400" b="1">
              <a:solidFill>
                <a:schemeClr val="dk1"/>
              </a:solidFill>
              <a:latin typeface="Arial" pitchFamily="34" charset="0"/>
              <a:ea typeface="+mn-ea"/>
              <a:cs typeface="Arial" pitchFamily="34" charset="0"/>
            </a:rPr>
            <a:t>Q. I want to sort the rows on the Risk</a:t>
          </a:r>
          <a:r>
            <a:rPr lang="en-GB" sz="1400" b="1" baseline="0">
              <a:solidFill>
                <a:schemeClr val="dk1"/>
              </a:solidFill>
              <a:latin typeface="Arial" pitchFamily="34" charset="0"/>
              <a:ea typeface="+mn-ea"/>
              <a:cs typeface="Arial" pitchFamily="34" charset="0"/>
            </a:rPr>
            <a:t> Register but it has merged cells, how can I reorder the rows?</a:t>
          </a:r>
          <a:endParaRPr lang="en-GB" sz="1400">
            <a:solidFill>
              <a:schemeClr val="dk1"/>
            </a:solidFill>
            <a:latin typeface="Arial" pitchFamily="34" charset="0"/>
            <a:ea typeface="+mn-ea"/>
            <a:cs typeface="Arial" pitchFamily="34" charset="0"/>
          </a:endParaRPr>
        </a:p>
        <a:p>
          <a:pPr>
            <a:lnSpc>
              <a:spcPts val="1400"/>
            </a:lnSpc>
          </a:pPr>
          <a:r>
            <a:rPr lang="en-GB" sz="1400" b="1">
              <a:solidFill>
                <a:schemeClr val="dk1"/>
              </a:solidFill>
              <a:latin typeface="Arial" pitchFamily="34" charset="0"/>
              <a:ea typeface="+mn-ea"/>
              <a:cs typeface="Arial" pitchFamily="34" charset="0"/>
            </a:rPr>
            <a:t>A.</a:t>
          </a:r>
          <a:r>
            <a:rPr lang="en-GB" sz="1400">
              <a:solidFill>
                <a:schemeClr val="dk1"/>
              </a:solidFill>
              <a:latin typeface="Arial" pitchFamily="34" charset="0"/>
              <a:ea typeface="+mn-ea"/>
              <a:cs typeface="Arial" pitchFamily="34" charset="0"/>
            </a:rPr>
            <a:t> The</a:t>
          </a:r>
          <a:r>
            <a:rPr lang="en-GB" sz="1400" baseline="0">
              <a:solidFill>
                <a:schemeClr val="dk1"/>
              </a:solidFill>
              <a:latin typeface="Arial" pitchFamily="34" charset="0"/>
              <a:ea typeface="+mn-ea"/>
              <a:cs typeface="Arial" pitchFamily="34" charset="0"/>
            </a:rPr>
            <a:t> merged cells do make it harder to sort information; the solution is to copy and insert the rows you would like to change. </a:t>
          </a:r>
        </a:p>
        <a:p>
          <a:pPr>
            <a:lnSpc>
              <a:spcPts val="1500"/>
            </a:lnSpc>
          </a:pPr>
          <a:endParaRPr lang="en-GB" sz="1400" baseline="0">
            <a:solidFill>
              <a:schemeClr val="dk1"/>
            </a:solidFill>
            <a:latin typeface="Arial" pitchFamily="34" charset="0"/>
            <a:ea typeface="+mn-ea"/>
            <a:cs typeface="Arial" pitchFamily="34" charset="0"/>
          </a:endParaRPr>
        </a:p>
        <a:p>
          <a:pPr>
            <a:lnSpc>
              <a:spcPts val="1400"/>
            </a:lnSpc>
          </a:pPr>
          <a:r>
            <a:rPr lang="en-GB" sz="1400" b="1" baseline="0">
              <a:solidFill>
                <a:schemeClr val="dk1"/>
              </a:solidFill>
              <a:latin typeface="Arial" pitchFamily="34" charset="0"/>
              <a:ea typeface="+mn-ea"/>
              <a:cs typeface="Arial" pitchFamily="34" charset="0"/>
            </a:rPr>
            <a:t>Q. How do I complete the risk register template?</a:t>
          </a:r>
        </a:p>
        <a:p>
          <a:pPr>
            <a:lnSpc>
              <a:spcPts val="1500"/>
            </a:lnSpc>
          </a:pPr>
          <a:r>
            <a:rPr lang="en-GB" sz="1400" b="1" baseline="0">
              <a:solidFill>
                <a:schemeClr val="dk1"/>
              </a:solidFill>
              <a:latin typeface="Arial" pitchFamily="34" charset="0"/>
              <a:ea typeface="+mn-ea"/>
              <a:cs typeface="Arial" pitchFamily="34" charset="0"/>
            </a:rPr>
            <a:t>A</a:t>
          </a:r>
          <a:r>
            <a:rPr lang="en-GB" sz="1400" baseline="0">
              <a:solidFill>
                <a:schemeClr val="dk1"/>
              </a:solidFill>
              <a:latin typeface="Arial" pitchFamily="34" charset="0"/>
              <a:ea typeface="+mn-ea"/>
              <a:cs typeface="Arial" pitchFamily="34" charset="0"/>
            </a:rPr>
            <a:t>. Please see the next page for an overview or alternatively the risk management guidance on IWS. </a:t>
          </a:r>
        </a:p>
        <a:p>
          <a:pPr>
            <a:lnSpc>
              <a:spcPts val="1400"/>
            </a:lnSpc>
          </a:pPr>
          <a:endParaRPr lang="en-GB" sz="1400" baseline="0">
            <a:solidFill>
              <a:schemeClr val="dk1"/>
            </a:solidFill>
            <a:latin typeface="Arial" pitchFamily="34" charset="0"/>
            <a:ea typeface="+mn-ea"/>
            <a:cs typeface="Arial" pitchFamily="34" charset="0"/>
          </a:endParaRPr>
        </a:p>
        <a:p>
          <a:pPr>
            <a:lnSpc>
              <a:spcPts val="1200"/>
            </a:lnSpc>
          </a:pPr>
          <a:endParaRPr lang="en-GB" sz="1200" baseline="0">
            <a:solidFill>
              <a:schemeClr val="dk1"/>
            </a:solidFill>
            <a:latin typeface="Arial" pitchFamily="34" charset="0"/>
            <a:ea typeface="+mn-ea"/>
            <a:cs typeface="Arial" pitchFamily="34" charset="0"/>
          </a:endParaRPr>
        </a:p>
        <a:p>
          <a:pPr>
            <a:lnSpc>
              <a:spcPts val="1300"/>
            </a:lnSpc>
          </a:pPr>
          <a:endParaRPr lang="en-GB" sz="1200">
            <a:solidFill>
              <a:schemeClr val="dk1"/>
            </a:solidFill>
            <a:latin typeface="Arial" pitchFamily="34" charset="0"/>
            <a:ea typeface="+mn-ea"/>
            <a:cs typeface="Arial" pitchFamily="34" charset="0"/>
          </a:endParaRPr>
        </a:p>
        <a:p>
          <a:pPr>
            <a:lnSpc>
              <a:spcPts val="1200"/>
            </a:lnSpc>
          </a:pPr>
          <a:endParaRPr lang="en-GB" sz="1200">
            <a:latin typeface="Arial" pitchFamily="34" charset="0"/>
            <a:cs typeface="Arial" pitchFamily="34" charset="0"/>
          </a:endParaRPr>
        </a:p>
      </xdr:txBody>
    </xdr:sp>
    <xdr:clientData/>
  </xdr:twoCellAnchor>
  <xdr:twoCellAnchor editAs="oneCell">
    <xdr:from>
      <xdr:col>12</xdr:col>
      <xdr:colOff>193479</xdr:colOff>
      <xdr:row>18</xdr:row>
      <xdr:rowOff>43634</xdr:rowOff>
    </xdr:from>
    <xdr:to>
      <xdr:col>19</xdr:col>
      <xdr:colOff>312350</xdr:colOff>
      <xdr:row>26</xdr:row>
      <xdr:rowOff>60040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bwMode="auto">
        <a:xfrm>
          <a:off x="7099104" y="2958284"/>
          <a:ext cx="4386071" cy="2211078"/>
        </a:xfrm>
        <a:prstGeom prst="rect">
          <a:avLst/>
        </a:prstGeom>
        <a:noFill/>
        <a:ln w="9525">
          <a:solidFill>
            <a:schemeClr val="tx1"/>
          </a:solidFill>
          <a:miter lim="800000"/>
          <a:headEnd/>
          <a:tailEnd/>
        </a:ln>
        <a:effectLst>
          <a:outerShdw blurRad="50800" dist="38100" algn="l" rotWithShape="0">
            <a:prstClr val="black">
              <a:alpha val="40000"/>
            </a:prstClr>
          </a:outerShdw>
        </a:effectLst>
      </xdr:spPr>
    </xdr:pic>
    <xdr:clientData/>
  </xdr:twoCellAnchor>
  <xdr:twoCellAnchor editAs="oneCell">
    <xdr:from>
      <xdr:col>12</xdr:col>
      <xdr:colOff>190500</xdr:colOff>
      <xdr:row>33</xdr:row>
      <xdr:rowOff>0</xdr:rowOff>
    </xdr:from>
    <xdr:to>
      <xdr:col>16</xdr:col>
      <xdr:colOff>495300</xdr:colOff>
      <xdr:row>47</xdr:row>
      <xdr:rowOff>133909</xdr:rowOff>
    </xdr:to>
    <xdr:pic>
      <xdr:nvPicPr>
        <xdr:cNvPr id="4" name="Picture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96125" y="5343525"/>
          <a:ext cx="2743200" cy="2657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201706</xdr:colOff>
      <xdr:row>34</xdr:row>
      <xdr:rowOff>89648</xdr:rowOff>
    </xdr:from>
    <xdr:to>
      <xdr:col>29</xdr:col>
      <xdr:colOff>604854</xdr:colOff>
      <xdr:row>48</xdr:row>
      <xdr:rowOff>2403</xdr:rowOff>
    </xdr:to>
    <xdr:grpSp>
      <xdr:nvGrpSpPr>
        <xdr:cNvPr id="6" name="Group 45">
          <a:extLst>
            <a:ext uri="{FF2B5EF4-FFF2-40B4-BE49-F238E27FC236}">
              <a16:creationId xmlns:a16="http://schemas.microsoft.com/office/drawing/2014/main" id="{00000000-0008-0000-0000-000006000000}"/>
            </a:ext>
          </a:extLst>
        </xdr:cNvPr>
        <xdr:cNvGrpSpPr>
          <a:grpSpLocks/>
        </xdr:cNvGrpSpPr>
      </xdr:nvGrpSpPr>
      <xdr:grpSpPr bwMode="auto">
        <a:xfrm>
          <a:off x="15568706" y="6553948"/>
          <a:ext cx="4302048" cy="2452755"/>
          <a:chOff x="464" y="130"/>
          <a:chExt cx="553" cy="292"/>
        </a:xfrm>
      </xdr:grpSpPr>
      <xdr:sp macro="" textlink="">
        <xdr:nvSpPr>
          <xdr:cNvPr id="7" name="Rectangle 46">
            <a:extLst>
              <a:ext uri="{FF2B5EF4-FFF2-40B4-BE49-F238E27FC236}">
                <a16:creationId xmlns:a16="http://schemas.microsoft.com/office/drawing/2014/main" id="{00000000-0008-0000-0000-000007000000}"/>
              </a:ext>
            </a:extLst>
          </xdr:cNvPr>
          <xdr:cNvSpPr>
            <a:spLocks noChangeArrowheads="1"/>
          </xdr:cNvSpPr>
        </xdr:nvSpPr>
        <xdr:spPr bwMode="auto">
          <a:xfrm>
            <a:off x="464" y="130"/>
            <a:ext cx="553" cy="29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8" name="Rectangle 51">
            <a:extLst>
              <a:ext uri="{FF2B5EF4-FFF2-40B4-BE49-F238E27FC236}">
                <a16:creationId xmlns:a16="http://schemas.microsoft.com/office/drawing/2014/main" id="{00000000-0008-0000-0000-000008000000}"/>
              </a:ext>
            </a:extLst>
          </xdr:cNvPr>
          <xdr:cNvSpPr>
            <a:spLocks noChangeArrowheads="1"/>
          </xdr:cNvSpPr>
        </xdr:nvSpPr>
        <xdr:spPr bwMode="auto">
          <a:xfrm>
            <a:off x="501" y="191"/>
            <a:ext cx="489" cy="26"/>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Likelihood</a:t>
            </a:r>
          </a:p>
        </xdr:txBody>
      </xdr:sp>
      <xdr:sp macro="" textlink="">
        <xdr:nvSpPr>
          <xdr:cNvPr id="9" name="Rectangle 52">
            <a:extLst>
              <a:ext uri="{FF2B5EF4-FFF2-40B4-BE49-F238E27FC236}">
                <a16:creationId xmlns:a16="http://schemas.microsoft.com/office/drawing/2014/main" id="{00000000-0008-0000-0000-000009000000}"/>
              </a:ext>
            </a:extLst>
          </xdr:cNvPr>
          <xdr:cNvSpPr>
            <a:spLocks noChangeArrowheads="1"/>
          </xdr:cNvSpPr>
        </xdr:nvSpPr>
        <xdr:spPr bwMode="auto">
          <a:xfrm>
            <a:off x="501" y="275"/>
            <a:ext cx="489" cy="26"/>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Impact</a:t>
            </a:r>
          </a:p>
        </xdr:txBody>
      </xdr:sp>
      <xdr:sp macro="" textlink="">
        <xdr:nvSpPr>
          <xdr:cNvPr id="10" name="Rectangle 53">
            <a:extLst>
              <a:ext uri="{FF2B5EF4-FFF2-40B4-BE49-F238E27FC236}">
                <a16:creationId xmlns:a16="http://schemas.microsoft.com/office/drawing/2014/main" id="{00000000-0008-0000-0000-00000A000000}"/>
              </a:ext>
            </a:extLst>
          </xdr:cNvPr>
          <xdr:cNvSpPr>
            <a:spLocks noChangeArrowheads="1"/>
          </xdr:cNvSpPr>
        </xdr:nvSpPr>
        <xdr:spPr bwMode="auto">
          <a:xfrm>
            <a:off x="501" y="220"/>
            <a:ext cx="89"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 = Rare</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&lt;10%</a:t>
            </a:r>
          </a:p>
        </xdr:txBody>
      </xdr:sp>
      <xdr:sp macro="" textlink="">
        <xdr:nvSpPr>
          <xdr:cNvPr id="11" name="Rectangle 54">
            <a:extLst>
              <a:ext uri="{FF2B5EF4-FFF2-40B4-BE49-F238E27FC236}">
                <a16:creationId xmlns:a16="http://schemas.microsoft.com/office/drawing/2014/main" id="{00000000-0008-0000-0000-00000B000000}"/>
              </a:ext>
            </a:extLst>
          </xdr:cNvPr>
          <xdr:cNvSpPr>
            <a:spLocks noChangeArrowheads="1"/>
          </xdr:cNvSpPr>
        </xdr:nvSpPr>
        <xdr:spPr bwMode="auto">
          <a:xfrm>
            <a:off x="590" y="220"/>
            <a:ext cx="94"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 = Unlikely</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10% -33%</a:t>
            </a:r>
          </a:p>
        </xdr:txBody>
      </xdr:sp>
      <xdr:sp macro="" textlink="">
        <xdr:nvSpPr>
          <xdr:cNvPr id="12" name="Rectangle 55">
            <a:extLst>
              <a:ext uri="{FF2B5EF4-FFF2-40B4-BE49-F238E27FC236}">
                <a16:creationId xmlns:a16="http://schemas.microsoft.com/office/drawing/2014/main" id="{00000000-0008-0000-0000-00000C000000}"/>
              </a:ext>
            </a:extLst>
          </xdr:cNvPr>
          <xdr:cNvSpPr>
            <a:spLocks noChangeArrowheads="1"/>
          </xdr:cNvSpPr>
        </xdr:nvSpPr>
        <xdr:spPr bwMode="auto">
          <a:xfrm>
            <a:off x="684" y="220"/>
            <a:ext cx="93"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 = Possible</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34% - 67%</a:t>
            </a:r>
          </a:p>
        </xdr:txBody>
      </xdr:sp>
      <xdr:sp macro="" textlink="">
        <xdr:nvSpPr>
          <xdr:cNvPr id="13" name="Rectangle 56">
            <a:extLst>
              <a:ext uri="{FF2B5EF4-FFF2-40B4-BE49-F238E27FC236}">
                <a16:creationId xmlns:a16="http://schemas.microsoft.com/office/drawing/2014/main" id="{00000000-0008-0000-0000-00000D000000}"/>
              </a:ext>
            </a:extLst>
          </xdr:cNvPr>
          <xdr:cNvSpPr>
            <a:spLocks noChangeArrowheads="1"/>
          </xdr:cNvSpPr>
        </xdr:nvSpPr>
        <xdr:spPr bwMode="auto">
          <a:xfrm>
            <a:off x="777" y="220"/>
            <a:ext cx="97"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 = Likely</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68% - 89%</a:t>
            </a:r>
          </a:p>
        </xdr:txBody>
      </xdr:sp>
      <xdr:sp macro="" textlink="">
        <xdr:nvSpPr>
          <xdr:cNvPr id="14" name="Rectangle 57">
            <a:extLst>
              <a:ext uri="{FF2B5EF4-FFF2-40B4-BE49-F238E27FC236}">
                <a16:creationId xmlns:a16="http://schemas.microsoft.com/office/drawing/2014/main" id="{00000000-0008-0000-0000-00000E000000}"/>
              </a:ext>
            </a:extLst>
          </xdr:cNvPr>
          <xdr:cNvSpPr>
            <a:spLocks noChangeArrowheads="1"/>
          </xdr:cNvSpPr>
        </xdr:nvSpPr>
        <xdr:spPr bwMode="auto">
          <a:xfrm>
            <a:off x="874" y="220"/>
            <a:ext cx="116"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 = Almost Certain</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&gt;90%</a:t>
            </a:r>
          </a:p>
        </xdr:txBody>
      </xdr:sp>
      <xdr:sp macro="" textlink="">
        <xdr:nvSpPr>
          <xdr:cNvPr id="15" name="Rectangle 58">
            <a:extLst>
              <a:ext uri="{FF2B5EF4-FFF2-40B4-BE49-F238E27FC236}">
                <a16:creationId xmlns:a16="http://schemas.microsoft.com/office/drawing/2014/main" id="{00000000-0008-0000-0000-00000F000000}"/>
              </a:ext>
            </a:extLst>
          </xdr:cNvPr>
          <xdr:cNvSpPr>
            <a:spLocks noChangeArrowheads="1"/>
          </xdr:cNvSpPr>
        </xdr:nvSpPr>
        <xdr:spPr bwMode="auto">
          <a:xfrm>
            <a:off x="501" y="301"/>
            <a:ext cx="89"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 = Very Low</a:t>
            </a:r>
          </a:p>
        </xdr:txBody>
      </xdr:sp>
      <xdr:sp macro="" textlink="">
        <xdr:nvSpPr>
          <xdr:cNvPr id="16" name="Rectangle 59">
            <a:extLst>
              <a:ext uri="{FF2B5EF4-FFF2-40B4-BE49-F238E27FC236}">
                <a16:creationId xmlns:a16="http://schemas.microsoft.com/office/drawing/2014/main" id="{00000000-0008-0000-0000-000010000000}"/>
              </a:ext>
            </a:extLst>
          </xdr:cNvPr>
          <xdr:cNvSpPr>
            <a:spLocks noChangeArrowheads="1"/>
          </xdr:cNvSpPr>
        </xdr:nvSpPr>
        <xdr:spPr bwMode="auto">
          <a:xfrm>
            <a:off x="590" y="301"/>
            <a:ext cx="94"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 = Low</a:t>
            </a:r>
          </a:p>
        </xdr:txBody>
      </xdr:sp>
      <xdr:sp macro="" textlink="">
        <xdr:nvSpPr>
          <xdr:cNvPr id="17" name="Rectangle 60">
            <a:extLst>
              <a:ext uri="{FF2B5EF4-FFF2-40B4-BE49-F238E27FC236}">
                <a16:creationId xmlns:a16="http://schemas.microsoft.com/office/drawing/2014/main" id="{00000000-0008-0000-0000-000011000000}"/>
              </a:ext>
            </a:extLst>
          </xdr:cNvPr>
          <xdr:cNvSpPr>
            <a:spLocks noChangeArrowheads="1"/>
          </xdr:cNvSpPr>
        </xdr:nvSpPr>
        <xdr:spPr bwMode="auto">
          <a:xfrm>
            <a:off x="684" y="301"/>
            <a:ext cx="93"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 = Medium</a:t>
            </a:r>
          </a:p>
        </xdr:txBody>
      </xdr:sp>
      <xdr:sp macro="" textlink="">
        <xdr:nvSpPr>
          <xdr:cNvPr id="18" name="Rectangle 61">
            <a:extLst>
              <a:ext uri="{FF2B5EF4-FFF2-40B4-BE49-F238E27FC236}">
                <a16:creationId xmlns:a16="http://schemas.microsoft.com/office/drawing/2014/main" id="{00000000-0008-0000-0000-000012000000}"/>
              </a:ext>
            </a:extLst>
          </xdr:cNvPr>
          <xdr:cNvSpPr>
            <a:spLocks noChangeArrowheads="1"/>
          </xdr:cNvSpPr>
        </xdr:nvSpPr>
        <xdr:spPr bwMode="auto">
          <a:xfrm>
            <a:off x="777" y="301"/>
            <a:ext cx="98"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 = High</a:t>
            </a:r>
          </a:p>
        </xdr:txBody>
      </xdr:sp>
      <xdr:sp macro="" textlink="">
        <xdr:nvSpPr>
          <xdr:cNvPr id="19" name="Rectangle 62">
            <a:extLst>
              <a:ext uri="{FF2B5EF4-FFF2-40B4-BE49-F238E27FC236}">
                <a16:creationId xmlns:a16="http://schemas.microsoft.com/office/drawing/2014/main" id="{00000000-0008-0000-0000-000013000000}"/>
              </a:ext>
            </a:extLst>
          </xdr:cNvPr>
          <xdr:cNvSpPr>
            <a:spLocks noChangeArrowheads="1"/>
          </xdr:cNvSpPr>
        </xdr:nvSpPr>
        <xdr:spPr bwMode="auto">
          <a:xfrm>
            <a:off x="875" y="301"/>
            <a:ext cx="115" cy="50"/>
          </a:xfrm>
          <a:prstGeom prst="rect">
            <a:avLst/>
          </a:prstGeom>
          <a:solidFill>
            <a:srgbClr val="CC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 = Very High</a:t>
            </a:r>
          </a:p>
        </xdr:txBody>
      </xdr:sp>
      <xdr:sp macro="" textlink="">
        <xdr:nvSpPr>
          <xdr:cNvPr id="20" name="Rectangle 63">
            <a:extLst>
              <a:ext uri="{FF2B5EF4-FFF2-40B4-BE49-F238E27FC236}">
                <a16:creationId xmlns:a16="http://schemas.microsoft.com/office/drawing/2014/main" id="{00000000-0008-0000-0000-000014000000}"/>
              </a:ext>
            </a:extLst>
          </xdr:cNvPr>
          <xdr:cNvSpPr>
            <a:spLocks noChangeArrowheads="1"/>
          </xdr:cNvSpPr>
        </xdr:nvSpPr>
        <xdr:spPr bwMode="auto">
          <a:xfrm>
            <a:off x="508" y="135"/>
            <a:ext cx="466" cy="35"/>
          </a:xfrm>
          <a:prstGeom prst="rect">
            <a:avLst/>
          </a:prstGeom>
          <a:solidFill>
            <a:srgbClr val="FFFFFF"/>
          </a:solidFill>
          <a:ln w="9525" algn="ctr">
            <a:no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Risk Scoring</a:t>
            </a:r>
          </a:p>
        </xdr:txBody>
      </xdr:sp>
    </xdr:grpSp>
    <xdr:clientData/>
  </xdr:twoCellAnchor>
  <xdr:twoCellAnchor>
    <xdr:from>
      <xdr:col>31</xdr:col>
      <xdr:colOff>30571</xdr:colOff>
      <xdr:row>34</xdr:row>
      <xdr:rowOff>27341</xdr:rowOff>
    </xdr:from>
    <xdr:to>
      <xdr:col>35</xdr:col>
      <xdr:colOff>99264</xdr:colOff>
      <xdr:row>46</xdr:row>
      <xdr:rowOff>148987</xdr:rowOff>
    </xdr:to>
    <xdr:grpSp>
      <xdr:nvGrpSpPr>
        <xdr:cNvPr id="21" name="Group 5">
          <a:extLst>
            <a:ext uri="{FF2B5EF4-FFF2-40B4-BE49-F238E27FC236}">
              <a16:creationId xmlns:a16="http://schemas.microsoft.com/office/drawing/2014/main" id="{00000000-0008-0000-0000-000015000000}"/>
            </a:ext>
          </a:extLst>
        </xdr:cNvPr>
        <xdr:cNvGrpSpPr>
          <a:grpSpLocks/>
        </xdr:cNvGrpSpPr>
      </xdr:nvGrpSpPr>
      <xdr:grpSpPr bwMode="auto">
        <a:xfrm>
          <a:off x="20693471" y="6491641"/>
          <a:ext cx="2862693" cy="2331446"/>
          <a:chOff x="1273" y="138"/>
          <a:chExt cx="339" cy="279"/>
        </a:xfrm>
      </xdr:grpSpPr>
      <xdr:sp macro="" textlink="">
        <xdr:nvSpPr>
          <xdr:cNvPr id="23" name="Rectangle 7">
            <a:extLst>
              <a:ext uri="{FF2B5EF4-FFF2-40B4-BE49-F238E27FC236}">
                <a16:creationId xmlns:a16="http://schemas.microsoft.com/office/drawing/2014/main" id="{00000000-0008-0000-0000-000017000000}"/>
              </a:ext>
            </a:extLst>
          </xdr:cNvPr>
          <xdr:cNvSpPr>
            <a:spLocks noChangeArrowheads="1"/>
          </xdr:cNvSpPr>
        </xdr:nvSpPr>
        <xdr:spPr bwMode="auto">
          <a:xfrm>
            <a:off x="1391" y="182"/>
            <a:ext cx="44" cy="32"/>
          </a:xfrm>
          <a:prstGeom prst="rect">
            <a:avLst/>
          </a:prstGeom>
          <a:solidFill>
            <a:srgbClr val="FF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a:t>
            </a:r>
          </a:p>
        </xdr:txBody>
      </xdr:sp>
      <xdr:sp macro="" textlink="">
        <xdr:nvSpPr>
          <xdr:cNvPr id="24" name="Rectangle 8">
            <a:extLst>
              <a:ext uri="{FF2B5EF4-FFF2-40B4-BE49-F238E27FC236}">
                <a16:creationId xmlns:a16="http://schemas.microsoft.com/office/drawing/2014/main" id="{00000000-0008-0000-0000-000018000000}"/>
              </a:ext>
            </a:extLst>
          </xdr:cNvPr>
          <xdr:cNvSpPr>
            <a:spLocks noChangeArrowheads="1"/>
          </xdr:cNvSpPr>
        </xdr:nvSpPr>
        <xdr:spPr bwMode="auto">
          <a:xfrm>
            <a:off x="1435" y="182"/>
            <a:ext cx="44" cy="32"/>
          </a:xfrm>
          <a:prstGeom prst="rect">
            <a:avLst/>
          </a:prstGeom>
          <a:solidFill>
            <a:srgbClr val="FF66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a:t>
            </a:r>
          </a:p>
        </xdr:txBody>
      </xdr:sp>
      <xdr:sp macro="" textlink="">
        <xdr:nvSpPr>
          <xdr:cNvPr id="25" name="Rectangle 9">
            <a:extLst>
              <a:ext uri="{FF2B5EF4-FFF2-40B4-BE49-F238E27FC236}">
                <a16:creationId xmlns:a16="http://schemas.microsoft.com/office/drawing/2014/main" id="{00000000-0008-0000-0000-000019000000}"/>
              </a:ext>
            </a:extLst>
          </xdr:cNvPr>
          <xdr:cNvSpPr>
            <a:spLocks noChangeArrowheads="1"/>
          </xdr:cNvSpPr>
        </xdr:nvSpPr>
        <xdr:spPr bwMode="auto">
          <a:xfrm>
            <a:off x="1479" y="182"/>
            <a:ext cx="44" cy="32"/>
          </a:xfrm>
          <a:prstGeom prst="rect">
            <a:avLst/>
          </a:prstGeom>
          <a:solidFill>
            <a:srgbClr val="DD0806"/>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a:t>
            </a:r>
          </a:p>
        </xdr:txBody>
      </xdr:sp>
      <xdr:sp macro="" textlink="">
        <xdr:nvSpPr>
          <xdr:cNvPr id="26" name="Rectangle 10">
            <a:extLst>
              <a:ext uri="{FF2B5EF4-FFF2-40B4-BE49-F238E27FC236}">
                <a16:creationId xmlns:a16="http://schemas.microsoft.com/office/drawing/2014/main" id="{00000000-0008-0000-0000-00001A000000}"/>
              </a:ext>
            </a:extLst>
          </xdr:cNvPr>
          <xdr:cNvSpPr>
            <a:spLocks noChangeArrowheads="1"/>
          </xdr:cNvSpPr>
        </xdr:nvSpPr>
        <xdr:spPr bwMode="auto">
          <a:xfrm>
            <a:off x="1523" y="182"/>
            <a:ext cx="44" cy="32"/>
          </a:xfrm>
          <a:prstGeom prst="rect">
            <a:avLst/>
          </a:prstGeom>
          <a:solidFill>
            <a:srgbClr val="DD0806"/>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a:t>
            </a:r>
          </a:p>
        </xdr:txBody>
      </xdr:sp>
      <xdr:sp macro="" textlink="">
        <xdr:nvSpPr>
          <xdr:cNvPr id="28" name="Rectangle 12">
            <a:extLst>
              <a:ext uri="{FF2B5EF4-FFF2-40B4-BE49-F238E27FC236}">
                <a16:creationId xmlns:a16="http://schemas.microsoft.com/office/drawing/2014/main" id="{00000000-0008-0000-0000-00001C000000}"/>
              </a:ext>
            </a:extLst>
          </xdr:cNvPr>
          <xdr:cNvSpPr>
            <a:spLocks noChangeArrowheads="1"/>
          </xdr:cNvSpPr>
        </xdr:nvSpPr>
        <xdr:spPr bwMode="auto">
          <a:xfrm>
            <a:off x="1391" y="214"/>
            <a:ext cx="44" cy="32"/>
          </a:xfrm>
          <a:prstGeom prst="rect">
            <a:avLst/>
          </a:prstGeom>
          <a:solidFill>
            <a:srgbClr val="FF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a:t>
            </a:r>
          </a:p>
        </xdr:txBody>
      </xdr:sp>
      <xdr:sp macro="" textlink="">
        <xdr:nvSpPr>
          <xdr:cNvPr id="29" name="Rectangle 13">
            <a:extLst>
              <a:ext uri="{FF2B5EF4-FFF2-40B4-BE49-F238E27FC236}">
                <a16:creationId xmlns:a16="http://schemas.microsoft.com/office/drawing/2014/main" id="{00000000-0008-0000-0000-00001D000000}"/>
              </a:ext>
            </a:extLst>
          </xdr:cNvPr>
          <xdr:cNvSpPr>
            <a:spLocks noChangeArrowheads="1"/>
          </xdr:cNvSpPr>
        </xdr:nvSpPr>
        <xdr:spPr bwMode="auto">
          <a:xfrm>
            <a:off x="1435" y="214"/>
            <a:ext cx="44" cy="32"/>
          </a:xfrm>
          <a:prstGeom prst="rect">
            <a:avLst/>
          </a:prstGeom>
          <a:solidFill>
            <a:srgbClr val="FF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a:t>
            </a:r>
          </a:p>
        </xdr:txBody>
      </xdr:sp>
      <xdr:sp macro="" textlink="">
        <xdr:nvSpPr>
          <xdr:cNvPr id="30" name="Rectangle 14">
            <a:extLst>
              <a:ext uri="{FF2B5EF4-FFF2-40B4-BE49-F238E27FC236}">
                <a16:creationId xmlns:a16="http://schemas.microsoft.com/office/drawing/2014/main" id="{00000000-0008-0000-0000-00001E000000}"/>
              </a:ext>
            </a:extLst>
          </xdr:cNvPr>
          <xdr:cNvSpPr>
            <a:spLocks noChangeArrowheads="1"/>
          </xdr:cNvSpPr>
        </xdr:nvSpPr>
        <xdr:spPr bwMode="auto">
          <a:xfrm>
            <a:off x="1479" y="214"/>
            <a:ext cx="44" cy="32"/>
          </a:xfrm>
          <a:prstGeom prst="rect">
            <a:avLst/>
          </a:prstGeom>
          <a:solidFill>
            <a:srgbClr val="FF66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a:t>
            </a:r>
          </a:p>
        </xdr:txBody>
      </xdr:sp>
      <xdr:sp macro="" textlink="">
        <xdr:nvSpPr>
          <xdr:cNvPr id="31" name="Rectangle 15">
            <a:extLst>
              <a:ext uri="{FF2B5EF4-FFF2-40B4-BE49-F238E27FC236}">
                <a16:creationId xmlns:a16="http://schemas.microsoft.com/office/drawing/2014/main" id="{00000000-0008-0000-0000-00001F000000}"/>
              </a:ext>
            </a:extLst>
          </xdr:cNvPr>
          <xdr:cNvSpPr>
            <a:spLocks noChangeArrowheads="1"/>
          </xdr:cNvSpPr>
        </xdr:nvSpPr>
        <xdr:spPr bwMode="auto">
          <a:xfrm>
            <a:off x="1523" y="214"/>
            <a:ext cx="44" cy="32"/>
          </a:xfrm>
          <a:prstGeom prst="rect">
            <a:avLst/>
          </a:prstGeom>
          <a:solidFill>
            <a:srgbClr val="DD0806"/>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a:t>
            </a:r>
          </a:p>
        </xdr:txBody>
      </xdr:sp>
      <xdr:sp macro="" textlink="">
        <xdr:nvSpPr>
          <xdr:cNvPr id="32" name="Rectangle 16">
            <a:extLst>
              <a:ext uri="{FF2B5EF4-FFF2-40B4-BE49-F238E27FC236}">
                <a16:creationId xmlns:a16="http://schemas.microsoft.com/office/drawing/2014/main" id="{00000000-0008-0000-0000-000020000000}"/>
              </a:ext>
            </a:extLst>
          </xdr:cNvPr>
          <xdr:cNvSpPr>
            <a:spLocks noChangeArrowheads="1"/>
          </xdr:cNvSpPr>
        </xdr:nvSpPr>
        <xdr:spPr bwMode="auto">
          <a:xfrm>
            <a:off x="1567" y="214"/>
            <a:ext cx="44" cy="32"/>
          </a:xfrm>
          <a:prstGeom prst="rect">
            <a:avLst/>
          </a:prstGeom>
          <a:solidFill>
            <a:srgbClr val="DD0806"/>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R</a:t>
            </a:r>
          </a:p>
        </xdr:txBody>
      </xdr:sp>
      <xdr:sp macro="" textlink="">
        <xdr:nvSpPr>
          <xdr:cNvPr id="33" name="Rectangle 17">
            <a:extLst>
              <a:ext uri="{FF2B5EF4-FFF2-40B4-BE49-F238E27FC236}">
                <a16:creationId xmlns:a16="http://schemas.microsoft.com/office/drawing/2014/main" id="{00000000-0008-0000-0000-000021000000}"/>
              </a:ext>
            </a:extLst>
          </xdr:cNvPr>
          <xdr:cNvSpPr>
            <a:spLocks noChangeArrowheads="1"/>
          </xdr:cNvSpPr>
        </xdr:nvSpPr>
        <xdr:spPr bwMode="auto">
          <a:xfrm>
            <a:off x="1391" y="246"/>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A/G</a:t>
            </a:r>
          </a:p>
        </xdr:txBody>
      </xdr:sp>
      <xdr:sp macro="" textlink="">
        <xdr:nvSpPr>
          <xdr:cNvPr id="34" name="Rectangle 18">
            <a:extLst>
              <a:ext uri="{FF2B5EF4-FFF2-40B4-BE49-F238E27FC236}">
                <a16:creationId xmlns:a16="http://schemas.microsoft.com/office/drawing/2014/main" id="{00000000-0008-0000-0000-000022000000}"/>
              </a:ext>
            </a:extLst>
          </xdr:cNvPr>
          <xdr:cNvSpPr>
            <a:spLocks noChangeArrowheads="1"/>
          </xdr:cNvSpPr>
        </xdr:nvSpPr>
        <xdr:spPr bwMode="auto">
          <a:xfrm>
            <a:off x="1435" y="246"/>
            <a:ext cx="44" cy="32"/>
          </a:xfrm>
          <a:prstGeom prst="rect">
            <a:avLst/>
          </a:prstGeom>
          <a:solidFill>
            <a:srgbClr val="FF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a:t>
            </a:r>
          </a:p>
        </xdr:txBody>
      </xdr:sp>
      <xdr:sp macro="" textlink="">
        <xdr:nvSpPr>
          <xdr:cNvPr id="35" name="Rectangle 19">
            <a:extLst>
              <a:ext uri="{FF2B5EF4-FFF2-40B4-BE49-F238E27FC236}">
                <a16:creationId xmlns:a16="http://schemas.microsoft.com/office/drawing/2014/main" id="{00000000-0008-0000-0000-000023000000}"/>
              </a:ext>
            </a:extLst>
          </xdr:cNvPr>
          <xdr:cNvSpPr>
            <a:spLocks noChangeArrowheads="1"/>
          </xdr:cNvSpPr>
        </xdr:nvSpPr>
        <xdr:spPr bwMode="auto">
          <a:xfrm>
            <a:off x="1479" y="246"/>
            <a:ext cx="44" cy="32"/>
          </a:xfrm>
          <a:prstGeom prst="rect">
            <a:avLst/>
          </a:prstGeom>
          <a:solidFill>
            <a:srgbClr val="FF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a:t>
            </a:r>
          </a:p>
        </xdr:txBody>
      </xdr:sp>
      <xdr:sp macro="" textlink="">
        <xdr:nvSpPr>
          <xdr:cNvPr id="36" name="Rectangle 20">
            <a:extLst>
              <a:ext uri="{FF2B5EF4-FFF2-40B4-BE49-F238E27FC236}">
                <a16:creationId xmlns:a16="http://schemas.microsoft.com/office/drawing/2014/main" id="{00000000-0008-0000-0000-000024000000}"/>
              </a:ext>
            </a:extLst>
          </xdr:cNvPr>
          <xdr:cNvSpPr>
            <a:spLocks noChangeArrowheads="1"/>
          </xdr:cNvSpPr>
        </xdr:nvSpPr>
        <xdr:spPr bwMode="auto">
          <a:xfrm>
            <a:off x="1523" y="246"/>
            <a:ext cx="44" cy="32"/>
          </a:xfrm>
          <a:prstGeom prst="rect">
            <a:avLst/>
          </a:prstGeom>
          <a:solidFill>
            <a:srgbClr val="FF66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a:t>
            </a:r>
          </a:p>
        </xdr:txBody>
      </xdr:sp>
      <xdr:sp macro="" textlink="">
        <xdr:nvSpPr>
          <xdr:cNvPr id="37" name="Rectangle 21">
            <a:extLst>
              <a:ext uri="{FF2B5EF4-FFF2-40B4-BE49-F238E27FC236}">
                <a16:creationId xmlns:a16="http://schemas.microsoft.com/office/drawing/2014/main" id="{00000000-0008-0000-0000-000025000000}"/>
              </a:ext>
            </a:extLst>
          </xdr:cNvPr>
          <xdr:cNvSpPr>
            <a:spLocks noChangeArrowheads="1"/>
          </xdr:cNvSpPr>
        </xdr:nvSpPr>
        <xdr:spPr bwMode="auto">
          <a:xfrm>
            <a:off x="1567" y="246"/>
            <a:ext cx="44" cy="32"/>
          </a:xfrm>
          <a:prstGeom prst="rect">
            <a:avLst/>
          </a:prstGeom>
          <a:solidFill>
            <a:srgbClr val="FF66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A/R</a:t>
            </a:r>
          </a:p>
        </xdr:txBody>
      </xdr:sp>
      <xdr:sp macro="" textlink="">
        <xdr:nvSpPr>
          <xdr:cNvPr id="38" name="Rectangle 22">
            <a:extLst>
              <a:ext uri="{FF2B5EF4-FFF2-40B4-BE49-F238E27FC236}">
                <a16:creationId xmlns:a16="http://schemas.microsoft.com/office/drawing/2014/main" id="{00000000-0008-0000-0000-000026000000}"/>
              </a:ext>
            </a:extLst>
          </xdr:cNvPr>
          <xdr:cNvSpPr>
            <a:spLocks noChangeArrowheads="1"/>
          </xdr:cNvSpPr>
        </xdr:nvSpPr>
        <xdr:spPr bwMode="auto">
          <a:xfrm>
            <a:off x="1391" y="278"/>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a:t>
            </a:r>
          </a:p>
        </xdr:txBody>
      </xdr:sp>
      <xdr:sp macro="" textlink="">
        <xdr:nvSpPr>
          <xdr:cNvPr id="39" name="Rectangle 23">
            <a:extLst>
              <a:ext uri="{FF2B5EF4-FFF2-40B4-BE49-F238E27FC236}">
                <a16:creationId xmlns:a16="http://schemas.microsoft.com/office/drawing/2014/main" id="{00000000-0008-0000-0000-000027000000}"/>
              </a:ext>
            </a:extLst>
          </xdr:cNvPr>
          <xdr:cNvSpPr>
            <a:spLocks noChangeArrowheads="1"/>
          </xdr:cNvSpPr>
        </xdr:nvSpPr>
        <xdr:spPr bwMode="auto">
          <a:xfrm>
            <a:off x="1435" y="278"/>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A/G</a:t>
            </a:r>
          </a:p>
        </xdr:txBody>
      </xdr:sp>
      <xdr:sp macro="" textlink="">
        <xdr:nvSpPr>
          <xdr:cNvPr id="40" name="Rectangle 24">
            <a:extLst>
              <a:ext uri="{FF2B5EF4-FFF2-40B4-BE49-F238E27FC236}">
                <a16:creationId xmlns:a16="http://schemas.microsoft.com/office/drawing/2014/main" id="{00000000-0008-0000-0000-000028000000}"/>
              </a:ext>
            </a:extLst>
          </xdr:cNvPr>
          <xdr:cNvSpPr>
            <a:spLocks noChangeArrowheads="1"/>
          </xdr:cNvSpPr>
        </xdr:nvSpPr>
        <xdr:spPr bwMode="auto">
          <a:xfrm>
            <a:off x="1479" y="278"/>
            <a:ext cx="44" cy="32"/>
          </a:xfrm>
          <a:prstGeom prst="rect">
            <a:avLst/>
          </a:prstGeom>
          <a:solidFill>
            <a:srgbClr val="99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A/G</a:t>
            </a:r>
          </a:p>
        </xdr:txBody>
      </xdr:sp>
      <xdr:sp macro="" textlink="">
        <xdr:nvSpPr>
          <xdr:cNvPr id="41" name="Rectangle 25">
            <a:extLst>
              <a:ext uri="{FF2B5EF4-FFF2-40B4-BE49-F238E27FC236}">
                <a16:creationId xmlns:a16="http://schemas.microsoft.com/office/drawing/2014/main" id="{00000000-0008-0000-0000-000029000000}"/>
              </a:ext>
            </a:extLst>
          </xdr:cNvPr>
          <xdr:cNvSpPr>
            <a:spLocks noChangeArrowheads="1"/>
          </xdr:cNvSpPr>
        </xdr:nvSpPr>
        <xdr:spPr bwMode="auto">
          <a:xfrm>
            <a:off x="1523" y="278"/>
            <a:ext cx="44" cy="32"/>
          </a:xfrm>
          <a:prstGeom prst="rect">
            <a:avLst/>
          </a:prstGeom>
          <a:solidFill>
            <a:srgbClr val="FF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a:t>
            </a:r>
          </a:p>
        </xdr:txBody>
      </xdr:sp>
      <xdr:sp macro="" textlink="">
        <xdr:nvSpPr>
          <xdr:cNvPr id="42" name="Rectangle 26">
            <a:extLst>
              <a:ext uri="{FF2B5EF4-FFF2-40B4-BE49-F238E27FC236}">
                <a16:creationId xmlns:a16="http://schemas.microsoft.com/office/drawing/2014/main" id="{00000000-0008-0000-0000-00002A000000}"/>
              </a:ext>
            </a:extLst>
          </xdr:cNvPr>
          <xdr:cNvSpPr>
            <a:spLocks noChangeArrowheads="1"/>
          </xdr:cNvSpPr>
        </xdr:nvSpPr>
        <xdr:spPr bwMode="auto">
          <a:xfrm>
            <a:off x="1567" y="278"/>
            <a:ext cx="44" cy="32"/>
          </a:xfrm>
          <a:prstGeom prst="rect">
            <a:avLst/>
          </a:prstGeom>
          <a:solidFill>
            <a:srgbClr val="FFCC00"/>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A</a:t>
            </a:r>
          </a:p>
        </xdr:txBody>
      </xdr:sp>
      <xdr:sp macro="" textlink="">
        <xdr:nvSpPr>
          <xdr:cNvPr id="43" name="Rectangle 27">
            <a:extLst>
              <a:ext uri="{FF2B5EF4-FFF2-40B4-BE49-F238E27FC236}">
                <a16:creationId xmlns:a16="http://schemas.microsoft.com/office/drawing/2014/main" id="{00000000-0008-0000-0000-00002B000000}"/>
              </a:ext>
            </a:extLst>
          </xdr:cNvPr>
          <xdr:cNvSpPr>
            <a:spLocks noChangeArrowheads="1"/>
          </xdr:cNvSpPr>
        </xdr:nvSpPr>
        <xdr:spPr bwMode="auto">
          <a:xfrm>
            <a:off x="1391" y="310"/>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a:t>
            </a:r>
          </a:p>
        </xdr:txBody>
      </xdr:sp>
      <xdr:sp macro="" textlink="">
        <xdr:nvSpPr>
          <xdr:cNvPr id="44" name="Rectangle 28">
            <a:extLst>
              <a:ext uri="{FF2B5EF4-FFF2-40B4-BE49-F238E27FC236}">
                <a16:creationId xmlns:a16="http://schemas.microsoft.com/office/drawing/2014/main" id="{00000000-0008-0000-0000-00002C000000}"/>
              </a:ext>
            </a:extLst>
          </xdr:cNvPr>
          <xdr:cNvSpPr>
            <a:spLocks noChangeArrowheads="1"/>
          </xdr:cNvSpPr>
        </xdr:nvSpPr>
        <xdr:spPr bwMode="auto">
          <a:xfrm>
            <a:off x="1435" y="310"/>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a:t>
            </a:r>
          </a:p>
        </xdr:txBody>
      </xdr:sp>
      <xdr:sp macro="" textlink="">
        <xdr:nvSpPr>
          <xdr:cNvPr id="45" name="Rectangle 29">
            <a:extLst>
              <a:ext uri="{FF2B5EF4-FFF2-40B4-BE49-F238E27FC236}">
                <a16:creationId xmlns:a16="http://schemas.microsoft.com/office/drawing/2014/main" id="{00000000-0008-0000-0000-00002D000000}"/>
              </a:ext>
            </a:extLst>
          </xdr:cNvPr>
          <xdr:cNvSpPr>
            <a:spLocks noChangeArrowheads="1"/>
          </xdr:cNvSpPr>
        </xdr:nvSpPr>
        <xdr:spPr bwMode="auto">
          <a:xfrm>
            <a:off x="1479" y="310"/>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a:t>
            </a:r>
          </a:p>
        </xdr:txBody>
      </xdr:sp>
      <xdr:sp macro="" textlink="">
        <xdr:nvSpPr>
          <xdr:cNvPr id="46" name="Rectangle 30">
            <a:extLst>
              <a:ext uri="{FF2B5EF4-FFF2-40B4-BE49-F238E27FC236}">
                <a16:creationId xmlns:a16="http://schemas.microsoft.com/office/drawing/2014/main" id="{00000000-0008-0000-0000-00002E000000}"/>
              </a:ext>
            </a:extLst>
          </xdr:cNvPr>
          <xdr:cNvSpPr>
            <a:spLocks noChangeArrowheads="1"/>
          </xdr:cNvSpPr>
        </xdr:nvSpPr>
        <xdr:spPr bwMode="auto">
          <a:xfrm>
            <a:off x="1523" y="310"/>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a:t>
            </a:r>
          </a:p>
        </xdr:txBody>
      </xdr:sp>
      <xdr:sp macro="" textlink="">
        <xdr:nvSpPr>
          <xdr:cNvPr id="47" name="Rectangle 31">
            <a:extLst>
              <a:ext uri="{FF2B5EF4-FFF2-40B4-BE49-F238E27FC236}">
                <a16:creationId xmlns:a16="http://schemas.microsoft.com/office/drawing/2014/main" id="{00000000-0008-0000-0000-00002F000000}"/>
              </a:ext>
            </a:extLst>
          </xdr:cNvPr>
          <xdr:cNvSpPr>
            <a:spLocks noChangeArrowheads="1"/>
          </xdr:cNvSpPr>
        </xdr:nvSpPr>
        <xdr:spPr bwMode="auto">
          <a:xfrm>
            <a:off x="1567" y="310"/>
            <a:ext cx="44" cy="32"/>
          </a:xfrm>
          <a:prstGeom prst="rect">
            <a:avLst/>
          </a:prstGeom>
          <a:solidFill>
            <a:srgbClr val="1FB714"/>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a:cs typeface="Arial"/>
              </a:rPr>
              <a:t>G</a:t>
            </a:r>
          </a:p>
        </xdr:txBody>
      </xdr:sp>
      <xdr:sp macro="" textlink="">
        <xdr:nvSpPr>
          <xdr:cNvPr id="48" name="Rectangle 32">
            <a:extLst>
              <a:ext uri="{FF2B5EF4-FFF2-40B4-BE49-F238E27FC236}">
                <a16:creationId xmlns:a16="http://schemas.microsoft.com/office/drawing/2014/main" id="{00000000-0008-0000-0000-000030000000}"/>
              </a:ext>
            </a:extLst>
          </xdr:cNvPr>
          <xdr:cNvSpPr>
            <a:spLocks noChangeArrowheads="1"/>
          </xdr:cNvSpPr>
        </xdr:nvSpPr>
        <xdr:spPr bwMode="auto">
          <a:xfrm>
            <a:off x="1343" y="182"/>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p>
        </xdr:txBody>
      </xdr:sp>
      <xdr:sp macro="" textlink="">
        <xdr:nvSpPr>
          <xdr:cNvPr id="49" name="Rectangle 33">
            <a:extLst>
              <a:ext uri="{FF2B5EF4-FFF2-40B4-BE49-F238E27FC236}">
                <a16:creationId xmlns:a16="http://schemas.microsoft.com/office/drawing/2014/main" id="{00000000-0008-0000-0000-000031000000}"/>
              </a:ext>
            </a:extLst>
          </xdr:cNvPr>
          <xdr:cNvSpPr>
            <a:spLocks noChangeArrowheads="1"/>
          </xdr:cNvSpPr>
        </xdr:nvSpPr>
        <xdr:spPr bwMode="auto">
          <a:xfrm>
            <a:off x="1343" y="214"/>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sp macro="" textlink="">
        <xdr:nvSpPr>
          <xdr:cNvPr id="50" name="Rectangle 34">
            <a:extLst>
              <a:ext uri="{FF2B5EF4-FFF2-40B4-BE49-F238E27FC236}">
                <a16:creationId xmlns:a16="http://schemas.microsoft.com/office/drawing/2014/main" id="{00000000-0008-0000-0000-000032000000}"/>
              </a:ext>
            </a:extLst>
          </xdr:cNvPr>
          <xdr:cNvSpPr>
            <a:spLocks noChangeArrowheads="1"/>
          </xdr:cNvSpPr>
        </xdr:nvSpPr>
        <xdr:spPr bwMode="auto">
          <a:xfrm>
            <a:off x="1343" y="246"/>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a:t>
            </a:r>
          </a:p>
        </xdr:txBody>
      </xdr:sp>
      <xdr:sp macro="" textlink="">
        <xdr:nvSpPr>
          <xdr:cNvPr id="51" name="Rectangle 35">
            <a:extLst>
              <a:ext uri="{FF2B5EF4-FFF2-40B4-BE49-F238E27FC236}">
                <a16:creationId xmlns:a16="http://schemas.microsoft.com/office/drawing/2014/main" id="{00000000-0008-0000-0000-000033000000}"/>
              </a:ext>
            </a:extLst>
          </xdr:cNvPr>
          <xdr:cNvSpPr>
            <a:spLocks noChangeArrowheads="1"/>
          </xdr:cNvSpPr>
        </xdr:nvSpPr>
        <xdr:spPr bwMode="auto">
          <a:xfrm>
            <a:off x="1343" y="278"/>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a:t>
            </a:r>
          </a:p>
        </xdr:txBody>
      </xdr:sp>
      <xdr:sp macro="" textlink="">
        <xdr:nvSpPr>
          <xdr:cNvPr id="52" name="Rectangle 36">
            <a:extLst>
              <a:ext uri="{FF2B5EF4-FFF2-40B4-BE49-F238E27FC236}">
                <a16:creationId xmlns:a16="http://schemas.microsoft.com/office/drawing/2014/main" id="{00000000-0008-0000-0000-000034000000}"/>
              </a:ext>
            </a:extLst>
          </xdr:cNvPr>
          <xdr:cNvSpPr>
            <a:spLocks noChangeArrowheads="1"/>
          </xdr:cNvSpPr>
        </xdr:nvSpPr>
        <xdr:spPr bwMode="auto">
          <a:xfrm>
            <a:off x="1343" y="310"/>
            <a:ext cx="44" cy="32"/>
          </a:xfrm>
          <a:prstGeom prst="rect">
            <a:avLst/>
          </a:prstGeom>
          <a:solidFill>
            <a:srgbClr val="FFFFFF"/>
          </a:solidFill>
          <a:ln w="9525" algn="ctr">
            <a:solidFill>
              <a:srgbClr val="000000"/>
            </a:solidFill>
            <a:miter lim="800000"/>
            <a:headEnd/>
            <a:tailEnd/>
          </a:ln>
          <a:effectLst/>
        </xdr:spPr>
        <xdr:txBody>
          <a:bodyPr vertOverflow="clip" wrap="square" lIns="0"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a:t>
            </a:r>
          </a:p>
        </xdr:txBody>
      </xdr:sp>
      <xdr:sp macro="" textlink="">
        <xdr:nvSpPr>
          <xdr:cNvPr id="53" name="Rectangle 37">
            <a:extLst>
              <a:ext uri="{FF2B5EF4-FFF2-40B4-BE49-F238E27FC236}">
                <a16:creationId xmlns:a16="http://schemas.microsoft.com/office/drawing/2014/main" id="{00000000-0008-0000-0000-000035000000}"/>
              </a:ext>
            </a:extLst>
          </xdr:cNvPr>
          <xdr:cNvSpPr>
            <a:spLocks noChangeArrowheads="1"/>
          </xdr:cNvSpPr>
        </xdr:nvSpPr>
        <xdr:spPr bwMode="auto">
          <a:xfrm>
            <a:off x="1391"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1 </a:t>
            </a:r>
          </a:p>
        </xdr:txBody>
      </xdr:sp>
      <xdr:sp macro="" textlink="">
        <xdr:nvSpPr>
          <xdr:cNvPr id="54" name="Rectangle 38">
            <a:extLst>
              <a:ext uri="{FF2B5EF4-FFF2-40B4-BE49-F238E27FC236}">
                <a16:creationId xmlns:a16="http://schemas.microsoft.com/office/drawing/2014/main" id="{00000000-0008-0000-0000-000036000000}"/>
              </a:ext>
            </a:extLst>
          </xdr:cNvPr>
          <xdr:cNvSpPr>
            <a:spLocks noChangeArrowheads="1"/>
          </xdr:cNvSpPr>
        </xdr:nvSpPr>
        <xdr:spPr bwMode="auto">
          <a:xfrm>
            <a:off x="1435"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2 </a:t>
            </a:r>
          </a:p>
        </xdr:txBody>
      </xdr:sp>
      <xdr:sp macro="" textlink="">
        <xdr:nvSpPr>
          <xdr:cNvPr id="55" name="Rectangle 39">
            <a:extLst>
              <a:ext uri="{FF2B5EF4-FFF2-40B4-BE49-F238E27FC236}">
                <a16:creationId xmlns:a16="http://schemas.microsoft.com/office/drawing/2014/main" id="{00000000-0008-0000-0000-000037000000}"/>
              </a:ext>
            </a:extLst>
          </xdr:cNvPr>
          <xdr:cNvSpPr>
            <a:spLocks noChangeArrowheads="1"/>
          </xdr:cNvSpPr>
        </xdr:nvSpPr>
        <xdr:spPr bwMode="auto">
          <a:xfrm>
            <a:off x="1479"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3 </a:t>
            </a:r>
          </a:p>
        </xdr:txBody>
      </xdr:sp>
      <xdr:sp macro="" textlink="">
        <xdr:nvSpPr>
          <xdr:cNvPr id="56" name="Rectangle 40">
            <a:extLst>
              <a:ext uri="{FF2B5EF4-FFF2-40B4-BE49-F238E27FC236}">
                <a16:creationId xmlns:a16="http://schemas.microsoft.com/office/drawing/2014/main" id="{00000000-0008-0000-0000-000038000000}"/>
              </a:ext>
            </a:extLst>
          </xdr:cNvPr>
          <xdr:cNvSpPr>
            <a:spLocks noChangeArrowheads="1"/>
          </xdr:cNvSpPr>
        </xdr:nvSpPr>
        <xdr:spPr bwMode="auto">
          <a:xfrm>
            <a:off x="1523"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4</a:t>
            </a:r>
          </a:p>
        </xdr:txBody>
      </xdr:sp>
      <xdr:sp macro="" textlink="">
        <xdr:nvSpPr>
          <xdr:cNvPr id="57" name="Rectangle 41">
            <a:extLst>
              <a:ext uri="{FF2B5EF4-FFF2-40B4-BE49-F238E27FC236}">
                <a16:creationId xmlns:a16="http://schemas.microsoft.com/office/drawing/2014/main" id="{00000000-0008-0000-0000-000039000000}"/>
              </a:ext>
            </a:extLst>
          </xdr:cNvPr>
          <xdr:cNvSpPr>
            <a:spLocks noChangeArrowheads="1"/>
          </xdr:cNvSpPr>
        </xdr:nvSpPr>
        <xdr:spPr bwMode="auto">
          <a:xfrm>
            <a:off x="1567" y="346"/>
            <a:ext cx="44" cy="50"/>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00" b="0" i="0" u="none" strike="noStrike" kern="0" cap="none" spc="0" normalizeH="0" baseline="0" noProof="0">
                <a:ln>
                  <a:noFill/>
                </a:ln>
                <a:solidFill>
                  <a:srgbClr val="000000"/>
                </a:solidFill>
                <a:effectLst/>
                <a:uLnTx/>
                <a:uFillTx/>
                <a:latin typeface="Arial Narrow"/>
              </a:rPr>
              <a:t>5</a:t>
            </a:r>
            <a:endParaRPr kumimoji="0" lang="en-GB" sz="1000" b="0" i="0" u="none" strike="noStrike" kern="0" cap="none" spc="0" normalizeH="0" baseline="0" noProof="0">
              <a:ln>
                <a:noFill/>
              </a:ln>
              <a:solidFill>
                <a:sysClr val="windowText" lastClr="000000"/>
              </a:solidFill>
              <a:effectLst/>
              <a:uLnTx/>
              <a:uFillTx/>
            </a:endParaRPr>
          </a:p>
        </xdr:txBody>
      </xdr:sp>
      <xdr:sp macro="" textlink="">
        <xdr:nvSpPr>
          <xdr:cNvPr id="58" name="Rectangle 42">
            <a:extLst>
              <a:ext uri="{FF2B5EF4-FFF2-40B4-BE49-F238E27FC236}">
                <a16:creationId xmlns:a16="http://schemas.microsoft.com/office/drawing/2014/main" id="{00000000-0008-0000-0000-00003A000000}"/>
              </a:ext>
            </a:extLst>
          </xdr:cNvPr>
          <xdr:cNvSpPr>
            <a:spLocks noChangeArrowheads="1"/>
          </xdr:cNvSpPr>
        </xdr:nvSpPr>
        <xdr:spPr bwMode="auto">
          <a:xfrm>
            <a:off x="1391" y="396"/>
            <a:ext cx="221" cy="21"/>
          </a:xfrm>
          <a:prstGeom prst="rect">
            <a:avLst/>
          </a:prstGeom>
          <a:solidFill>
            <a:srgbClr val="FFFFFF"/>
          </a:solidFill>
          <a:ln w="9525" algn="ctr">
            <a:solidFill>
              <a:srgbClr val="000000"/>
            </a:solid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Likelihood</a:t>
            </a:r>
          </a:p>
        </xdr:txBody>
      </xdr:sp>
      <xdr:sp macro="" textlink="">
        <xdr:nvSpPr>
          <xdr:cNvPr id="59" name="Rectangle 43">
            <a:extLst>
              <a:ext uri="{FF2B5EF4-FFF2-40B4-BE49-F238E27FC236}">
                <a16:creationId xmlns:a16="http://schemas.microsoft.com/office/drawing/2014/main" id="{00000000-0008-0000-0000-00003B000000}"/>
              </a:ext>
            </a:extLst>
          </xdr:cNvPr>
          <xdr:cNvSpPr>
            <a:spLocks noChangeArrowheads="1"/>
          </xdr:cNvSpPr>
        </xdr:nvSpPr>
        <xdr:spPr bwMode="auto">
          <a:xfrm rot="16200000">
            <a:off x="1253" y="252"/>
            <a:ext cx="159" cy="21"/>
          </a:xfrm>
          <a:prstGeom prst="rect">
            <a:avLst/>
          </a:prstGeom>
          <a:solidFill>
            <a:srgbClr val="FFFFFF"/>
          </a:solidFill>
          <a:ln w="9525" algn="ctr">
            <a:solidFill>
              <a:srgbClr val="000000"/>
            </a:solidFill>
            <a:miter lim="800000"/>
            <a:headEnd/>
            <a:tailEnd/>
          </a:ln>
          <a:effectLst/>
        </xdr:spPr>
        <xdr:txBody>
          <a:bodyPr vertOverflow="clip" vert="vert270"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Impact</a:t>
            </a:r>
          </a:p>
        </xdr:txBody>
      </xdr:sp>
      <xdr:sp macro="" textlink="">
        <xdr:nvSpPr>
          <xdr:cNvPr id="60" name="Text Box 44">
            <a:extLst>
              <a:ext uri="{FF2B5EF4-FFF2-40B4-BE49-F238E27FC236}">
                <a16:creationId xmlns:a16="http://schemas.microsoft.com/office/drawing/2014/main" id="{00000000-0008-0000-0000-00003C000000}"/>
              </a:ext>
            </a:extLst>
          </xdr:cNvPr>
          <xdr:cNvSpPr txBox="1">
            <a:spLocks noChangeArrowheads="1"/>
          </xdr:cNvSpPr>
        </xdr:nvSpPr>
        <xdr:spPr bwMode="auto">
          <a:xfrm>
            <a:off x="1273" y="138"/>
            <a:ext cx="326" cy="44"/>
          </a:xfrm>
          <a:prstGeom prst="rect">
            <a:avLst/>
          </a:prstGeom>
          <a:solidFill>
            <a:srgbClr val="FFFFFF"/>
          </a:solidFill>
          <a:ln w="9525" algn="ctr">
            <a:noFill/>
            <a:miter lim="800000"/>
            <a:headEnd/>
            <a:tailEnd/>
          </a:ln>
          <a:effectLst/>
        </xdr:spPr>
        <xdr:txBody>
          <a:bodyPr vertOverflow="clip" wrap="square" lIns="27432" tIns="22860" rIns="27432" bIns="22860" anchor="ctr"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n-GB" sz="1000" b="1" i="0" u="none" strike="noStrike" kern="0" cap="none" spc="0" normalizeH="0" baseline="0" noProof="0">
                <a:ln>
                  <a:noFill/>
                </a:ln>
                <a:solidFill>
                  <a:srgbClr val="000000"/>
                </a:solidFill>
                <a:effectLst/>
                <a:uLnTx/>
                <a:uFillTx/>
                <a:latin typeface="Arial Narrow"/>
              </a:rPr>
              <a:t>Overall Risk Rating</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OCUME~1/jcockbur/LOCALS~1/Temp/p.notes.data/Weekly%20Report%20WITHLINKS%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OCUME~1/jcockbur/LOCALS~1/Temp/p.notes.data/WR%20Annex%20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Jordan%20My%20Documents/QueryBoo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Churchm/AppData/Local/Microsoft/Windows/Temporary%20Internet%20Files/Content.Outlook/HPFZ5ZZY/SSIP%20Risk%20%20Issues%20Log%20v0%206%20201402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Main Points"/>
      <sheetName val="Targets"/>
      <sheetName val="mappings_validation"/>
      <sheetName val="Notes"/>
      <sheetName val="SHA_lookup_table"/>
      <sheetName val="Time series charts"/>
      <sheetName val="Dec 05 PTL charts"/>
      <sheetName val="endDec2005"/>
      <sheetName val="6+M all spec"/>
      <sheetName val="6+M T&amp;O"/>
      <sheetName val="ambulance"/>
      <sheetName val="Ranked A&amp;E performance"/>
      <sheetName val="AandE Ranking"/>
      <sheetName val="SHA Targets"/>
      <sheetName val="Data"/>
      <sheetName val="Drop down men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Trustbaseline"/>
      <sheetName val="SHAbaseline"/>
      <sheetName val="Dec 05 PTL - SHA timeseries"/>
      <sheetName val="Dec 05 PTL - trust timeseries"/>
      <sheetName val="6+M all spec stacked"/>
      <sheetName val="6+M T&amp;O stacked"/>
      <sheetName val="Dec 05 PTL - monthly comparison"/>
      <sheetName val="Monthly data"/>
      <sheetName val="Chart source"/>
      <sheetName val="Lookup sheet"/>
      <sheetName val="qryDec05_6All_NoTCI"/>
      <sheetName val="Stacked source"/>
      <sheetName val="qryDec05_6All_Total"/>
      <sheetName val="qryDec05_6TO_NoTCI"/>
      <sheetName val="qryDec05_6TO_Total"/>
      <sheetName val="qryDec05_6All_NoTCI_SHA"/>
      <sheetName val="qryDec05_6All_Total_SHA"/>
      <sheetName val="qryDec05_6TO_NoTCI_SHA"/>
      <sheetName val="qryDec05_6TO_Total_SHA"/>
      <sheetName val="SHAbaseline(V1)"/>
      <sheetName val="Trustbaseline(V1)"/>
      <sheetName val="6+M all spec"/>
      <sheetName val="6+M T&amp;O"/>
      <sheetName val="Dec 05 PTL - SHAs"/>
      <sheetName val="Dec 05 PTL - tru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ryNatIntWeekly1"/>
      <sheetName val="qryNatIntWeekly2"/>
      <sheetName val="qryNatIntWeekly3"/>
      <sheetName val="qryNatIntWeekly4"/>
      <sheetName val="qryNatIntWeekly5"/>
      <sheetName val="qryNatIntWeekly6"/>
      <sheetName val="qryNatIntWeekly7"/>
      <sheetName val="qryNatIntWeekly8"/>
      <sheetName val="qryNatIntWeekly9"/>
      <sheetName val="qryNatIntWeekly10"/>
      <sheetName val="qryNatIntWeekly11"/>
      <sheetName val="Summary"/>
      <sheetName val="TrustSummary"/>
      <sheetName val="qryNatIntWeekly9a"/>
      <sheetName val="Query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Gs"/>
      <sheetName val="Risks"/>
      <sheetName val="Issues"/>
      <sheetName val="Data"/>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O52"/>
  <sheetViews>
    <sheetView showGridLines="0" topLeftCell="R22" zoomScaleNormal="100" workbookViewId="0">
      <selection activeCell="AF27" sqref="AF27"/>
    </sheetView>
  </sheetViews>
  <sheetFormatPr baseColWidth="10" defaultColWidth="8.83203125" defaultRowHeight="13" x14ac:dyDescent="0.15"/>
  <cols>
    <col min="1" max="1" width="3" style="1" customWidth="1"/>
    <col min="2" max="20" width="9.1640625" style="1"/>
    <col min="21" max="21" width="3.5" style="1" customWidth="1"/>
    <col min="22" max="22" width="2.6640625" style="1" customWidth="1"/>
    <col min="23" max="26" width="9.1640625" style="1"/>
    <col min="27" max="27" width="14.5" style="1" customWidth="1"/>
    <col min="28" max="32" width="9.1640625" style="1"/>
    <col min="33" max="33" width="9.1640625" style="1" customWidth="1"/>
    <col min="34" max="37" width="9.1640625" style="1"/>
    <col min="38" max="38" width="16.6640625" style="1" customWidth="1"/>
    <col min="39" max="41" width="9.1640625" style="1"/>
    <col min="42" max="42" width="3.6640625" style="1" customWidth="1"/>
    <col min="43" max="256" width="9.1640625" style="1"/>
    <col min="257" max="257" width="3" style="1" customWidth="1"/>
    <col min="258" max="276" width="9.1640625" style="1"/>
    <col min="277" max="277" width="3.5" style="1" customWidth="1"/>
    <col min="278" max="278" width="2.6640625" style="1" customWidth="1"/>
    <col min="279" max="297" width="9.1640625" style="1"/>
    <col min="298" max="298" width="3.6640625" style="1" customWidth="1"/>
    <col min="299" max="512" width="9.1640625" style="1"/>
    <col min="513" max="513" width="3" style="1" customWidth="1"/>
    <col min="514" max="532" width="9.1640625" style="1"/>
    <col min="533" max="533" width="3.5" style="1" customWidth="1"/>
    <col min="534" max="534" width="2.6640625" style="1" customWidth="1"/>
    <col min="535" max="553" width="9.1640625" style="1"/>
    <col min="554" max="554" width="3.6640625" style="1" customWidth="1"/>
    <col min="555" max="768" width="9.1640625" style="1"/>
    <col min="769" max="769" width="3" style="1" customWidth="1"/>
    <col min="770" max="788" width="9.1640625" style="1"/>
    <col min="789" max="789" width="3.5" style="1" customWidth="1"/>
    <col min="790" max="790" width="2.6640625" style="1" customWidth="1"/>
    <col min="791" max="809" width="9.1640625" style="1"/>
    <col min="810" max="810" width="3.6640625" style="1" customWidth="1"/>
    <col min="811" max="1024" width="9.1640625" style="1"/>
    <col min="1025" max="1025" width="3" style="1" customWidth="1"/>
    <col min="1026" max="1044" width="9.1640625" style="1"/>
    <col min="1045" max="1045" width="3.5" style="1" customWidth="1"/>
    <col min="1046" max="1046" width="2.6640625" style="1" customWidth="1"/>
    <col min="1047" max="1065" width="9.1640625" style="1"/>
    <col min="1066" max="1066" width="3.6640625" style="1" customWidth="1"/>
    <col min="1067" max="1280" width="9.1640625" style="1"/>
    <col min="1281" max="1281" width="3" style="1" customWidth="1"/>
    <col min="1282" max="1300" width="9.1640625" style="1"/>
    <col min="1301" max="1301" width="3.5" style="1" customWidth="1"/>
    <col min="1302" max="1302" width="2.6640625" style="1" customWidth="1"/>
    <col min="1303" max="1321" width="9.1640625" style="1"/>
    <col min="1322" max="1322" width="3.6640625" style="1" customWidth="1"/>
    <col min="1323" max="1536" width="9.1640625" style="1"/>
    <col min="1537" max="1537" width="3" style="1" customWidth="1"/>
    <col min="1538" max="1556" width="9.1640625" style="1"/>
    <col min="1557" max="1557" width="3.5" style="1" customWidth="1"/>
    <col min="1558" max="1558" width="2.6640625" style="1" customWidth="1"/>
    <col min="1559" max="1577" width="9.1640625" style="1"/>
    <col min="1578" max="1578" width="3.6640625" style="1" customWidth="1"/>
    <col min="1579" max="1792" width="9.1640625" style="1"/>
    <col min="1793" max="1793" width="3" style="1" customWidth="1"/>
    <col min="1794" max="1812" width="9.1640625" style="1"/>
    <col min="1813" max="1813" width="3.5" style="1" customWidth="1"/>
    <col min="1814" max="1814" width="2.6640625" style="1" customWidth="1"/>
    <col min="1815" max="1833" width="9.1640625" style="1"/>
    <col min="1834" max="1834" width="3.6640625" style="1" customWidth="1"/>
    <col min="1835" max="2048" width="9.1640625" style="1"/>
    <col min="2049" max="2049" width="3" style="1" customWidth="1"/>
    <col min="2050" max="2068" width="9.1640625" style="1"/>
    <col min="2069" max="2069" width="3.5" style="1" customWidth="1"/>
    <col min="2070" max="2070" width="2.6640625" style="1" customWidth="1"/>
    <col min="2071" max="2089" width="9.1640625" style="1"/>
    <col min="2090" max="2090" width="3.6640625" style="1" customWidth="1"/>
    <col min="2091" max="2304" width="9.1640625" style="1"/>
    <col min="2305" max="2305" width="3" style="1" customWidth="1"/>
    <col min="2306" max="2324" width="9.1640625" style="1"/>
    <col min="2325" max="2325" width="3.5" style="1" customWidth="1"/>
    <col min="2326" max="2326" width="2.6640625" style="1" customWidth="1"/>
    <col min="2327" max="2345" width="9.1640625" style="1"/>
    <col min="2346" max="2346" width="3.6640625" style="1" customWidth="1"/>
    <col min="2347" max="2560" width="9.1640625" style="1"/>
    <col min="2561" max="2561" width="3" style="1" customWidth="1"/>
    <col min="2562" max="2580" width="9.1640625" style="1"/>
    <col min="2581" max="2581" width="3.5" style="1" customWidth="1"/>
    <col min="2582" max="2582" width="2.6640625" style="1" customWidth="1"/>
    <col min="2583" max="2601" width="9.1640625" style="1"/>
    <col min="2602" max="2602" width="3.6640625" style="1" customWidth="1"/>
    <col min="2603" max="2816" width="9.1640625" style="1"/>
    <col min="2817" max="2817" width="3" style="1" customWidth="1"/>
    <col min="2818" max="2836" width="9.1640625" style="1"/>
    <col min="2837" max="2837" width="3.5" style="1" customWidth="1"/>
    <col min="2838" max="2838" width="2.6640625" style="1" customWidth="1"/>
    <col min="2839" max="2857" width="9.1640625" style="1"/>
    <col min="2858" max="2858" width="3.6640625" style="1" customWidth="1"/>
    <col min="2859" max="3072" width="9.1640625" style="1"/>
    <col min="3073" max="3073" width="3" style="1" customWidth="1"/>
    <col min="3074" max="3092" width="9.1640625" style="1"/>
    <col min="3093" max="3093" width="3.5" style="1" customWidth="1"/>
    <col min="3094" max="3094" width="2.6640625" style="1" customWidth="1"/>
    <col min="3095" max="3113" width="9.1640625" style="1"/>
    <col min="3114" max="3114" width="3.6640625" style="1" customWidth="1"/>
    <col min="3115" max="3328" width="9.1640625" style="1"/>
    <col min="3329" max="3329" width="3" style="1" customWidth="1"/>
    <col min="3330" max="3348" width="9.1640625" style="1"/>
    <col min="3349" max="3349" width="3.5" style="1" customWidth="1"/>
    <col min="3350" max="3350" width="2.6640625" style="1" customWidth="1"/>
    <col min="3351" max="3369" width="9.1640625" style="1"/>
    <col min="3370" max="3370" width="3.6640625" style="1" customWidth="1"/>
    <col min="3371" max="3584" width="9.1640625" style="1"/>
    <col min="3585" max="3585" width="3" style="1" customWidth="1"/>
    <col min="3586" max="3604" width="9.1640625" style="1"/>
    <col min="3605" max="3605" width="3.5" style="1" customWidth="1"/>
    <col min="3606" max="3606" width="2.6640625" style="1" customWidth="1"/>
    <col min="3607" max="3625" width="9.1640625" style="1"/>
    <col min="3626" max="3626" width="3.6640625" style="1" customWidth="1"/>
    <col min="3627" max="3840" width="9.1640625" style="1"/>
    <col min="3841" max="3841" width="3" style="1" customWidth="1"/>
    <col min="3842" max="3860" width="9.1640625" style="1"/>
    <col min="3861" max="3861" width="3.5" style="1" customWidth="1"/>
    <col min="3862" max="3862" width="2.6640625" style="1" customWidth="1"/>
    <col min="3863" max="3881" width="9.1640625" style="1"/>
    <col min="3882" max="3882" width="3.6640625" style="1" customWidth="1"/>
    <col min="3883" max="4096" width="9.1640625" style="1"/>
    <col min="4097" max="4097" width="3" style="1" customWidth="1"/>
    <col min="4098" max="4116" width="9.1640625" style="1"/>
    <col min="4117" max="4117" width="3.5" style="1" customWidth="1"/>
    <col min="4118" max="4118" width="2.6640625" style="1" customWidth="1"/>
    <col min="4119" max="4137" width="9.1640625" style="1"/>
    <col min="4138" max="4138" width="3.6640625" style="1" customWidth="1"/>
    <col min="4139" max="4352" width="9.1640625" style="1"/>
    <col min="4353" max="4353" width="3" style="1" customWidth="1"/>
    <col min="4354" max="4372" width="9.1640625" style="1"/>
    <col min="4373" max="4373" width="3.5" style="1" customWidth="1"/>
    <col min="4374" max="4374" width="2.6640625" style="1" customWidth="1"/>
    <col min="4375" max="4393" width="9.1640625" style="1"/>
    <col min="4394" max="4394" width="3.6640625" style="1" customWidth="1"/>
    <col min="4395" max="4608" width="9.1640625" style="1"/>
    <col min="4609" max="4609" width="3" style="1" customWidth="1"/>
    <col min="4610" max="4628" width="9.1640625" style="1"/>
    <col min="4629" max="4629" width="3.5" style="1" customWidth="1"/>
    <col min="4630" max="4630" width="2.6640625" style="1" customWidth="1"/>
    <col min="4631" max="4649" width="9.1640625" style="1"/>
    <col min="4650" max="4650" width="3.6640625" style="1" customWidth="1"/>
    <col min="4651" max="4864" width="9.1640625" style="1"/>
    <col min="4865" max="4865" width="3" style="1" customWidth="1"/>
    <col min="4866" max="4884" width="9.1640625" style="1"/>
    <col min="4885" max="4885" width="3.5" style="1" customWidth="1"/>
    <col min="4886" max="4886" width="2.6640625" style="1" customWidth="1"/>
    <col min="4887" max="4905" width="9.1640625" style="1"/>
    <col min="4906" max="4906" width="3.6640625" style="1" customWidth="1"/>
    <col min="4907" max="5120" width="9.1640625" style="1"/>
    <col min="5121" max="5121" width="3" style="1" customWidth="1"/>
    <col min="5122" max="5140" width="9.1640625" style="1"/>
    <col min="5141" max="5141" width="3.5" style="1" customWidth="1"/>
    <col min="5142" max="5142" width="2.6640625" style="1" customWidth="1"/>
    <col min="5143" max="5161" width="9.1640625" style="1"/>
    <col min="5162" max="5162" width="3.6640625" style="1" customWidth="1"/>
    <col min="5163" max="5376" width="9.1640625" style="1"/>
    <col min="5377" max="5377" width="3" style="1" customWidth="1"/>
    <col min="5378" max="5396" width="9.1640625" style="1"/>
    <col min="5397" max="5397" width="3.5" style="1" customWidth="1"/>
    <col min="5398" max="5398" width="2.6640625" style="1" customWidth="1"/>
    <col min="5399" max="5417" width="9.1640625" style="1"/>
    <col min="5418" max="5418" width="3.6640625" style="1" customWidth="1"/>
    <col min="5419" max="5632" width="9.1640625" style="1"/>
    <col min="5633" max="5633" width="3" style="1" customWidth="1"/>
    <col min="5634" max="5652" width="9.1640625" style="1"/>
    <col min="5653" max="5653" width="3.5" style="1" customWidth="1"/>
    <col min="5654" max="5654" width="2.6640625" style="1" customWidth="1"/>
    <col min="5655" max="5673" width="9.1640625" style="1"/>
    <col min="5674" max="5674" width="3.6640625" style="1" customWidth="1"/>
    <col min="5675" max="5888" width="9.1640625" style="1"/>
    <col min="5889" max="5889" width="3" style="1" customWidth="1"/>
    <col min="5890" max="5908" width="9.1640625" style="1"/>
    <col min="5909" max="5909" width="3.5" style="1" customWidth="1"/>
    <col min="5910" max="5910" width="2.6640625" style="1" customWidth="1"/>
    <col min="5911" max="5929" width="9.1640625" style="1"/>
    <col min="5930" max="5930" width="3.6640625" style="1" customWidth="1"/>
    <col min="5931" max="6144" width="9.1640625" style="1"/>
    <col min="6145" max="6145" width="3" style="1" customWidth="1"/>
    <col min="6146" max="6164" width="9.1640625" style="1"/>
    <col min="6165" max="6165" width="3.5" style="1" customWidth="1"/>
    <col min="6166" max="6166" width="2.6640625" style="1" customWidth="1"/>
    <col min="6167" max="6185" width="9.1640625" style="1"/>
    <col min="6186" max="6186" width="3.6640625" style="1" customWidth="1"/>
    <col min="6187" max="6400" width="9.1640625" style="1"/>
    <col min="6401" max="6401" width="3" style="1" customWidth="1"/>
    <col min="6402" max="6420" width="9.1640625" style="1"/>
    <col min="6421" max="6421" width="3.5" style="1" customWidth="1"/>
    <col min="6422" max="6422" width="2.6640625" style="1" customWidth="1"/>
    <col min="6423" max="6441" width="9.1640625" style="1"/>
    <col min="6442" max="6442" width="3.6640625" style="1" customWidth="1"/>
    <col min="6443" max="6656" width="9.1640625" style="1"/>
    <col min="6657" max="6657" width="3" style="1" customWidth="1"/>
    <col min="6658" max="6676" width="9.1640625" style="1"/>
    <col min="6677" max="6677" width="3.5" style="1" customWidth="1"/>
    <col min="6678" max="6678" width="2.6640625" style="1" customWidth="1"/>
    <col min="6679" max="6697" width="9.1640625" style="1"/>
    <col min="6698" max="6698" width="3.6640625" style="1" customWidth="1"/>
    <col min="6699" max="6912" width="9.1640625" style="1"/>
    <col min="6913" max="6913" width="3" style="1" customWidth="1"/>
    <col min="6914" max="6932" width="9.1640625" style="1"/>
    <col min="6933" max="6933" width="3.5" style="1" customWidth="1"/>
    <col min="6934" max="6934" width="2.6640625" style="1" customWidth="1"/>
    <col min="6935" max="6953" width="9.1640625" style="1"/>
    <col min="6954" max="6954" width="3.6640625" style="1" customWidth="1"/>
    <col min="6955" max="7168" width="9.1640625" style="1"/>
    <col min="7169" max="7169" width="3" style="1" customWidth="1"/>
    <col min="7170" max="7188" width="9.1640625" style="1"/>
    <col min="7189" max="7189" width="3.5" style="1" customWidth="1"/>
    <col min="7190" max="7190" width="2.6640625" style="1" customWidth="1"/>
    <col min="7191" max="7209" width="9.1640625" style="1"/>
    <col min="7210" max="7210" width="3.6640625" style="1" customWidth="1"/>
    <col min="7211" max="7424" width="9.1640625" style="1"/>
    <col min="7425" max="7425" width="3" style="1" customWidth="1"/>
    <col min="7426" max="7444" width="9.1640625" style="1"/>
    <col min="7445" max="7445" width="3.5" style="1" customWidth="1"/>
    <col min="7446" max="7446" width="2.6640625" style="1" customWidth="1"/>
    <col min="7447" max="7465" width="9.1640625" style="1"/>
    <col min="7466" max="7466" width="3.6640625" style="1" customWidth="1"/>
    <col min="7467" max="7680" width="9.1640625" style="1"/>
    <col min="7681" max="7681" width="3" style="1" customWidth="1"/>
    <col min="7682" max="7700" width="9.1640625" style="1"/>
    <col min="7701" max="7701" width="3.5" style="1" customWidth="1"/>
    <col min="7702" max="7702" width="2.6640625" style="1" customWidth="1"/>
    <col min="7703" max="7721" width="9.1640625" style="1"/>
    <col min="7722" max="7722" width="3.6640625" style="1" customWidth="1"/>
    <col min="7723" max="7936" width="9.1640625" style="1"/>
    <col min="7937" max="7937" width="3" style="1" customWidth="1"/>
    <col min="7938" max="7956" width="9.1640625" style="1"/>
    <col min="7957" max="7957" width="3.5" style="1" customWidth="1"/>
    <col min="7958" max="7958" width="2.6640625" style="1" customWidth="1"/>
    <col min="7959" max="7977" width="9.1640625" style="1"/>
    <col min="7978" max="7978" width="3.6640625" style="1" customWidth="1"/>
    <col min="7979" max="8192" width="9.1640625" style="1"/>
    <col min="8193" max="8193" width="3" style="1" customWidth="1"/>
    <col min="8194" max="8212" width="9.1640625" style="1"/>
    <col min="8213" max="8213" width="3.5" style="1" customWidth="1"/>
    <col min="8214" max="8214" width="2.6640625" style="1" customWidth="1"/>
    <col min="8215" max="8233" width="9.1640625" style="1"/>
    <col min="8234" max="8234" width="3.6640625" style="1" customWidth="1"/>
    <col min="8235" max="8448" width="9.1640625" style="1"/>
    <col min="8449" max="8449" width="3" style="1" customWidth="1"/>
    <col min="8450" max="8468" width="9.1640625" style="1"/>
    <col min="8469" max="8469" width="3.5" style="1" customWidth="1"/>
    <col min="8470" max="8470" width="2.6640625" style="1" customWidth="1"/>
    <col min="8471" max="8489" width="9.1640625" style="1"/>
    <col min="8490" max="8490" width="3.6640625" style="1" customWidth="1"/>
    <col min="8491" max="8704" width="9.1640625" style="1"/>
    <col min="8705" max="8705" width="3" style="1" customWidth="1"/>
    <col min="8706" max="8724" width="9.1640625" style="1"/>
    <col min="8725" max="8725" width="3.5" style="1" customWidth="1"/>
    <col min="8726" max="8726" width="2.6640625" style="1" customWidth="1"/>
    <col min="8727" max="8745" width="9.1640625" style="1"/>
    <col min="8746" max="8746" width="3.6640625" style="1" customWidth="1"/>
    <col min="8747" max="8960" width="9.1640625" style="1"/>
    <col min="8961" max="8961" width="3" style="1" customWidth="1"/>
    <col min="8962" max="8980" width="9.1640625" style="1"/>
    <col min="8981" max="8981" width="3.5" style="1" customWidth="1"/>
    <col min="8982" max="8982" width="2.6640625" style="1" customWidth="1"/>
    <col min="8983" max="9001" width="9.1640625" style="1"/>
    <col min="9002" max="9002" width="3.6640625" style="1" customWidth="1"/>
    <col min="9003" max="9216" width="9.1640625" style="1"/>
    <col min="9217" max="9217" width="3" style="1" customWidth="1"/>
    <col min="9218" max="9236" width="9.1640625" style="1"/>
    <col min="9237" max="9237" width="3.5" style="1" customWidth="1"/>
    <col min="9238" max="9238" width="2.6640625" style="1" customWidth="1"/>
    <col min="9239" max="9257" width="9.1640625" style="1"/>
    <col min="9258" max="9258" width="3.6640625" style="1" customWidth="1"/>
    <col min="9259" max="9472" width="9.1640625" style="1"/>
    <col min="9473" max="9473" width="3" style="1" customWidth="1"/>
    <col min="9474" max="9492" width="9.1640625" style="1"/>
    <col min="9493" max="9493" width="3.5" style="1" customWidth="1"/>
    <col min="9494" max="9494" width="2.6640625" style="1" customWidth="1"/>
    <col min="9495" max="9513" width="9.1640625" style="1"/>
    <col min="9514" max="9514" width="3.6640625" style="1" customWidth="1"/>
    <col min="9515" max="9728" width="9.1640625" style="1"/>
    <col min="9729" max="9729" width="3" style="1" customWidth="1"/>
    <col min="9730" max="9748" width="9.1640625" style="1"/>
    <col min="9749" max="9749" width="3.5" style="1" customWidth="1"/>
    <col min="9750" max="9750" width="2.6640625" style="1" customWidth="1"/>
    <col min="9751" max="9769" width="9.1640625" style="1"/>
    <col min="9770" max="9770" width="3.6640625" style="1" customWidth="1"/>
    <col min="9771" max="9984" width="9.1640625" style="1"/>
    <col min="9985" max="9985" width="3" style="1" customWidth="1"/>
    <col min="9986" max="10004" width="9.1640625" style="1"/>
    <col min="10005" max="10005" width="3.5" style="1" customWidth="1"/>
    <col min="10006" max="10006" width="2.6640625" style="1" customWidth="1"/>
    <col min="10007" max="10025" width="9.1640625" style="1"/>
    <col min="10026" max="10026" width="3.6640625" style="1" customWidth="1"/>
    <col min="10027" max="10240" width="9.1640625" style="1"/>
    <col min="10241" max="10241" width="3" style="1" customWidth="1"/>
    <col min="10242" max="10260" width="9.1640625" style="1"/>
    <col min="10261" max="10261" width="3.5" style="1" customWidth="1"/>
    <col min="10262" max="10262" width="2.6640625" style="1" customWidth="1"/>
    <col min="10263" max="10281" width="9.1640625" style="1"/>
    <col min="10282" max="10282" width="3.6640625" style="1" customWidth="1"/>
    <col min="10283" max="10496" width="9.1640625" style="1"/>
    <col min="10497" max="10497" width="3" style="1" customWidth="1"/>
    <col min="10498" max="10516" width="9.1640625" style="1"/>
    <col min="10517" max="10517" width="3.5" style="1" customWidth="1"/>
    <col min="10518" max="10518" width="2.6640625" style="1" customWidth="1"/>
    <col min="10519" max="10537" width="9.1640625" style="1"/>
    <col min="10538" max="10538" width="3.6640625" style="1" customWidth="1"/>
    <col min="10539" max="10752" width="9.1640625" style="1"/>
    <col min="10753" max="10753" width="3" style="1" customWidth="1"/>
    <col min="10754" max="10772" width="9.1640625" style="1"/>
    <col min="10773" max="10773" width="3.5" style="1" customWidth="1"/>
    <col min="10774" max="10774" width="2.6640625" style="1" customWidth="1"/>
    <col min="10775" max="10793" width="9.1640625" style="1"/>
    <col min="10794" max="10794" width="3.6640625" style="1" customWidth="1"/>
    <col min="10795" max="11008" width="9.1640625" style="1"/>
    <col min="11009" max="11009" width="3" style="1" customWidth="1"/>
    <col min="11010" max="11028" width="9.1640625" style="1"/>
    <col min="11029" max="11029" width="3.5" style="1" customWidth="1"/>
    <col min="11030" max="11030" width="2.6640625" style="1" customWidth="1"/>
    <col min="11031" max="11049" width="9.1640625" style="1"/>
    <col min="11050" max="11050" width="3.6640625" style="1" customWidth="1"/>
    <col min="11051" max="11264" width="9.1640625" style="1"/>
    <col min="11265" max="11265" width="3" style="1" customWidth="1"/>
    <col min="11266" max="11284" width="9.1640625" style="1"/>
    <col min="11285" max="11285" width="3.5" style="1" customWidth="1"/>
    <col min="11286" max="11286" width="2.6640625" style="1" customWidth="1"/>
    <col min="11287" max="11305" width="9.1640625" style="1"/>
    <col min="11306" max="11306" width="3.6640625" style="1" customWidth="1"/>
    <col min="11307" max="11520" width="9.1640625" style="1"/>
    <col min="11521" max="11521" width="3" style="1" customWidth="1"/>
    <col min="11522" max="11540" width="9.1640625" style="1"/>
    <col min="11541" max="11541" width="3.5" style="1" customWidth="1"/>
    <col min="11542" max="11542" width="2.6640625" style="1" customWidth="1"/>
    <col min="11543" max="11561" width="9.1640625" style="1"/>
    <col min="11562" max="11562" width="3.6640625" style="1" customWidth="1"/>
    <col min="11563" max="11776" width="9.1640625" style="1"/>
    <col min="11777" max="11777" width="3" style="1" customWidth="1"/>
    <col min="11778" max="11796" width="9.1640625" style="1"/>
    <col min="11797" max="11797" width="3.5" style="1" customWidth="1"/>
    <col min="11798" max="11798" width="2.6640625" style="1" customWidth="1"/>
    <col min="11799" max="11817" width="9.1640625" style="1"/>
    <col min="11818" max="11818" width="3.6640625" style="1" customWidth="1"/>
    <col min="11819" max="12032" width="9.1640625" style="1"/>
    <col min="12033" max="12033" width="3" style="1" customWidth="1"/>
    <col min="12034" max="12052" width="9.1640625" style="1"/>
    <col min="12053" max="12053" width="3.5" style="1" customWidth="1"/>
    <col min="12054" max="12054" width="2.6640625" style="1" customWidth="1"/>
    <col min="12055" max="12073" width="9.1640625" style="1"/>
    <col min="12074" max="12074" width="3.6640625" style="1" customWidth="1"/>
    <col min="12075" max="12288" width="9.1640625" style="1"/>
    <col min="12289" max="12289" width="3" style="1" customWidth="1"/>
    <col min="12290" max="12308" width="9.1640625" style="1"/>
    <col min="12309" max="12309" width="3.5" style="1" customWidth="1"/>
    <col min="12310" max="12310" width="2.6640625" style="1" customWidth="1"/>
    <col min="12311" max="12329" width="9.1640625" style="1"/>
    <col min="12330" max="12330" width="3.6640625" style="1" customWidth="1"/>
    <col min="12331" max="12544" width="9.1640625" style="1"/>
    <col min="12545" max="12545" width="3" style="1" customWidth="1"/>
    <col min="12546" max="12564" width="9.1640625" style="1"/>
    <col min="12565" max="12565" width="3.5" style="1" customWidth="1"/>
    <col min="12566" max="12566" width="2.6640625" style="1" customWidth="1"/>
    <col min="12567" max="12585" width="9.1640625" style="1"/>
    <col min="12586" max="12586" width="3.6640625" style="1" customWidth="1"/>
    <col min="12587" max="12800" width="9.1640625" style="1"/>
    <col min="12801" max="12801" width="3" style="1" customWidth="1"/>
    <col min="12802" max="12820" width="9.1640625" style="1"/>
    <col min="12821" max="12821" width="3.5" style="1" customWidth="1"/>
    <col min="12822" max="12822" width="2.6640625" style="1" customWidth="1"/>
    <col min="12823" max="12841" width="9.1640625" style="1"/>
    <col min="12842" max="12842" width="3.6640625" style="1" customWidth="1"/>
    <col min="12843" max="13056" width="9.1640625" style="1"/>
    <col min="13057" max="13057" width="3" style="1" customWidth="1"/>
    <col min="13058" max="13076" width="9.1640625" style="1"/>
    <col min="13077" max="13077" width="3.5" style="1" customWidth="1"/>
    <col min="13078" max="13078" width="2.6640625" style="1" customWidth="1"/>
    <col min="13079" max="13097" width="9.1640625" style="1"/>
    <col min="13098" max="13098" width="3.6640625" style="1" customWidth="1"/>
    <col min="13099" max="13312" width="9.1640625" style="1"/>
    <col min="13313" max="13313" width="3" style="1" customWidth="1"/>
    <col min="13314" max="13332" width="9.1640625" style="1"/>
    <col min="13333" max="13333" width="3.5" style="1" customWidth="1"/>
    <col min="13334" max="13334" width="2.6640625" style="1" customWidth="1"/>
    <col min="13335" max="13353" width="9.1640625" style="1"/>
    <col min="13354" max="13354" width="3.6640625" style="1" customWidth="1"/>
    <col min="13355" max="13568" width="9.1640625" style="1"/>
    <col min="13569" max="13569" width="3" style="1" customWidth="1"/>
    <col min="13570" max="13588" width="9.1640625" style="1"/>
    <col min="13589" max="13589" width="3.5" style="1" customWidth="1"/>
    <col min="13590" max="13590" width="2.6640625" style="1" customWidth="1"/>
    <col min="13591" max="13609" width="9.1640625" style="1"/>
    <col min="13610" max="13610" width="3.6640625" style="1" customWidth="1"/>
    <col min="13611" max="13824" width="9.1640625" style="1"/>
    <col min="13825" max="13825" width="3" style="1" customWidth="1"/>
    <col min="13826" max="13844" width="9.1640625" style="1"/>
    <col min="13845" max="13845" width="3.5" style="1" customWidth="1"/>
    <col min="13846" max="13846" width="2.6640625" style="1" customWidth="1"/>
    <col min="13847" max="13865" width="9.1640625" style="1"/>
    <col min="13866" max="13866" width="3.6640625" style="1" customWidth="1"/>
    <col min="13867" max="14080" width="9.1640625" style="1"/>
    <col min="14081" max="14081" width="3" style="1" customWidth="1"/>
    <col min="14082" max="14100" width="9.1640625" style="1"/>
    <col min="14101" max="14101" width="3.5" style="1" customWidth="1"/>
    <col min="14102" max="14102" width="2.6640625" style="1" customWidth="1"/>
    <col min="14103" max="14121" width="9.1640625" style="1"/>
    <col min="14122" max="14122" width="3.6640625" style="1" customWidth="1"/>
    <col min="14123" max="14336" width="9.1640625" style="1"/>
    <col min="14337" max="14337" width="3" style="1" customWidth="1"/>
    <col min="14338" max="14356" width="9.1640625" style="1"/>
    <col min="14357" max="14357" width="3.5" style="1" customWidth="1"/>
    <col min="14358" max="14358" width="2.6640625" style="1" customWidth="1"/>
    <col min="14359" max="14377" width="9.1640625" style="1"/>
    <col min="14378" max="14378" width="3.6640625" style="1" customWidth="1"/>
    <col min="14379" max="14592" width="9.1640625" style="1"/>
    <col min="14593" max="14593" width="3" style="1" customWidth="1"/>
    <col min="14594" max="14612" width="9.1640625" style="1"/>
    <col min="14613" max="14613" width="3.5" style="1" customWidth="1"/>
    <col min="14614" max="14614" width="2.6640625" style="1" customWidth="1"/>
    <col min="14615" max="14633" width="9.1640625" style="1"/>
    <col min="14634" max="14634" width="3.6640625" style="1" customWidth="1"/>
    <col min="14635" max="14848" width="9.1640625" style="1"/>
    <col min="14849" max="14849" width="3" style="1" customWidth="1"/>
    <col min="14850" max="14868" width="9.1640625" style="1"/>
    <col min="14869" max="14869" width="3.5" style="1" customWidth="1"/>
    <col min="14870" max="14870" width="2.6640625" style="1" customWidth="1"/>
    <col min="14871" max="14889" width="9.1640625" style="1"/>
    <col min="14890" max="14890" width="3.6640625" style="1" customWidth="1"/>
    <col min="14891" max="15104" width="9.1640625" style="1"/>
    <col min="15105" max="15105" width="3" style="1" customWidth="1"/>
    <col min="15106" max="15124" width="9.1640625" style="1"/>
    <col min="15125" max="15125" width="3.5" style="1" customWidth="1"/>
    <col min="15126" max="15126" width="2.6640625" style="1" customWidth="1"/>
    <col min="15127" max="15145" width="9.1640625" style="1"/>
    <col min="15146" max="15146" width="3.6640625" style="1" customWidth="1"/>
    <col min="15147" max="15360" width="9.1640625" style="1"/>
    <col min="15361" max="15361" width="3" style="1" customWidth="1"/>
    <col min="15362" max="15380" width="9.1640625" style="1"/>
    <col min="15381" max="15381" width="3.5" style="1" customWidth="1"/>
    <col min="15382" max="15382" width="2.6640625" style="1" customWidth="1"/>
    <col min="15383" max="15401" width="9.1640625" style="1"/>
    <col min="15402" max="15402" width="3.6640625" style="1" customWidth="1"/>
    <col min="15403" max="15616" width="9.1640625" style="1"/>
    <col min="15617" max="15617" width="3" style="1" customWidth="1"/>
    <col min="15618" max="15636" width="9.1640625" style="1"/>
    <col min="15637" max="15637" width="3.5" style="1" customWidth="1"/>
    <col min="15638" max="15638" width="2.6640625" style="1" customWidth="1"/>
    <col min="15639" max="15657" width="9.1640625" style="1"/>
    <col min="15658" max="15658" width="3.6640625" style="1" customWidth="1"/>
    <col min="15659" max="15872" width="9.1640625" style="1"/>
    <col min="15873" max="15873" width="3" style="1" customWidth="1"/>
    <col min="15874" max="15892" width="9.1640625" style="1"/>
    <col min="15893" max="15893" width="3.5" style="1" customWidth="1"/>
    <col min="15894" max="15894" width="2.6640625" style="1" customWidth="1"/>
    <col min="15895" max="15913" width="9.1640625" style="1"/>
    <col min="15914" max="15914" width="3.6640625" style="1" customWidth="1"/>
    <col min="15915" max="16128" width="9.1640625" style="1"/>
    <col min="16129" max="16129" width="3" style="1" customWidth="1"/>
    <col min="16130" max="16148" width="9.1640625" style="1"/>
    <col min="16149" max="16149" width="3.5" style="1" customWidth="1"/>
    <col min="16150" max="16150" width="2.6640625" style="1" customWidth="1"/>
    <col min="16151" max="16169" width="9.1640625" style="1"/>
    <col min="16170" max="16170" width="3.6640625" style="1" customWidth="1"/>
    <col min="16171" max="16384" width="9.1640625" style="1"/>
  </cols>
  <sheetData>
    <row r="2" spans="2:41" x14ac:dyDescent="0.15">
      <c r="B2" s="10"/>
      <c r="C2" s="11"/>
      <c r="D2" s="11"/>
      <c r="E2" s="11"/>
      <c r="F2" s="11"/>
      <c r="G2" s="11"/>
      <c r="H2" s="11"/>
      <c r="I2" s="11"/>
      <c r="J2" s="11"/>
      <c r="K2" s="11"/>
      <c r="L2" s="11"/>
      <c r="M2" s="11"/>
      <c r="N2" s="11"/>
      <c r="O2" s="11"/>
      <c r="P2" s="11"/>
      <c r="Q2" s="11"/>
      <c r="R2" s="11"/>
      <c r="S2" s="11"/>
      <c r="T2" s="12"/>
      <c r="W2" s="10"/>
      <c r="X2" s="11"/>
      <c r="Y2" s="11"/>
      <c r="Z2" s="11"/>
      <c r="AA2" s="11"/>
      <c r="AB2" s="11"/>
      <c r="AC2" s="11"/>
      <c r="AD2" s="11"/>
      <c r="AE2" s="11"/>
      <c r="AF2" s="11"/>
      <c r="AG2" s="11"/>
      <c r="AH2" s="11"/>
      <c r="AI2" s="11"/>
      <c r="AJ2" s="11"/>
      <c r="AK2" s="11"/>
      <c r="AL2" s="11"/>
      <c r="AM2" s="11"/>
      <c r="AN2" s="11"/>
      <c r="AO2" s="12"/>
    </row>
    <row r="3" spans="2:41" x14ac:dyDescent="0.15">
      <c r="B3" s="13"/>
      <c r="T3" s="14"/>
      <c r="W3" s="13"/>
      <c r="AO3" s="14"/>
    </row>
    <row r="4" spans="2:41" x14ac:dyDescent="0.15">
      <c r="B4" s="13"/>
      <c r="T4" s="14"/>
      <c r="W4" s="13"/>
      <c r="AO4" s="14"/>
    </row>
    <row r="5" spans="2:41" x14ac:dyDescent="0.15">
      <c r="B5" s="13"/>
      <c r="T5" s="14"/>
      <c r="W5" s="13"/>
      <c r="AO5" s="14"/>
    </row>
    <row r="6" spans="2:41" x14ac:dyDescent="0.15">
      <c r="B6" s="13"/>
      <c r="T6" s="14"/>
      <c r="W6" s="13"/>
      <c r="AO6" s="14"/>
    </row>
    <row r="7" spans="2:41" x14ac:dyDescent="0.15">
      <c r="B7" s="13"/>
      <c r="T7" s="14"/>
      <c r="W7" s="13"/>
      <c r="AO7" s="14"/>
    </row>
    <row r="8" spans="2:41" x14ac:dyDescent="0.15">
      <c r="B8" s="13"/>
      <c r="T8" s="14"/>
      <c r="W8" s="13"/>
      <c r="AO8" s="14"/>
    </row>
    <row r="9" spans="2:41" ht="14.25" customHeight="1" x14ac:dyDescent="0.15">
      <c r="B9" s="13"/>
      <c r="T9" s="14"/>
      <c r="W9" s="135" t="s">
        <v>0</v>
      </c>
      <c r="X9" s="129"/>
      <c r="Y9" s="18"/>
      <c r="Z9" s="124" t="s">
        <v>1</v>
      </c>
      <c r="AA9" s="133"/>
      <c r="AB9" s="124" t="s">
        <v>2</v>
      </c>
      <c r="AC9" s="133"/>
      <c r="AD9" s="133"/>
      <c r="AE9" s="133"/>
      <c r="AG9" s="129" t="s">
        <v>3</v>
      </c>
      <c r="AH9" s="129"/>
      <c r="AI9" s="129"/>
      <c r="AJ9" s="129"/>
      <c r="AL9" s="124" t="s">
        <v>4</v>
      </c>
      <c r="AM9" s="124"/>
      <c r="AO9" s="14"/>
    </row>
    <row r="10" spans="2:41" x14ac:dyDescent="0.15">
      <c r="B10" s="13"/>
      <c r="T10" s="14"/>
      <c r="W10" s="135"/>
      <c r="X10" s="129"/>
      <c r="Y10" s="18"/>
      <c r="Z10" s="133"/>
      <c r="AA10" s="133"/>
      <c r="AB10" s="133"/>
      <c r="AC10" s="133"/>
      <c r="AD10" s="133"/>
      <c r="AE10" s="133"/>
      <c r="AG10" s="129"/>
      <c r="AH10" s="129"/>
      <c r="AI10" s="129"/>
      <c r="AJ10" s="129"/>
      <c r="AL10" s="124"/>
      <c r="AM10" s="124"/>
      <c r="AO10" s="14"/>
    </row>
    <row r="11" spans="2:41" x14ac:dyDescent="0.15">
      <c r="B11" s="13"/>
      <c r="T11" s="14"/>
      <c r="W11" s="135"/>
      <c r="X11" s="129"/>
      <c r="Y11" s="18"/>
      <c r="Z11" s="133"/>
      <c r="AA11" s="133"/>
      <c r="AB11" s="133"/>
      <c r="AC11" s="133"/>
      <c r="AD11" s="133"/>
      <c r="AE11" s="133"/>
      <c r="AG11" s="129"/>
      <c r="AH11" s="129"/>
      <c r="AI11" s="129"/>
      <c r="AJ11" s="129"/>
      <c r="AL11" s="124"/>
      <c r="AM11" s="124"/>
      <c r="AO11" s="14"/>
    </row>
    <row r="12" spans="2:41" x14ac:dyDescent="0.15">
      <c r="B12" s="13"/>
      <c r="T12" s="14"/>
      <c r="W12" s="135"/>
      <c r="X12" s="129"/>
      <c r="Y12" s="18"/>
      <c r="Z12" s="133"/>
      <c r="AA12" s="133"/>
      <c r="AB12" s="133"/>
      <c r="AC12" s="133"/>
      <c r="AD12" s="133"/>
      <c r="AE12" s="133"/>
      <c r="AG12" s="129"/>
      <c r="AH12" s="129"/>
      <c r="AI12" s="129"/>
      <c r="AJ12" s="129"/>
      <c r="AL12" s="124"/>
      <c r="AM12" s="124"/>
      <c r="AO12" s="14"/>
    </row>
    <row r="13" spans="2:41" x14ac:dyDescent="0.15">
      <c r="B13" s="13"/>
      <c r="T13" s="14"/>
      <c r="W13" s="135"/>
      <c r="X13" s="129"/>
      <c r="Y13" s="18"/>
      <c r="Z13" s="133"/>
      <c r="AA13" s="133"/>
      <c r="AB13" s="133"/>
      <c r="AC13" s="133"/>
      <c r="AD13" s="133"/>
      <c r="AE13" s="133"/>
      <c r="AG13" s="129"/>
      <c r="AH13" s="129"/>
      <c r="AI13" s="129"/>
      <c r="AJ13" s="129"/>
      <c r="AL13" s="124"/>
      <c r="AM13" s="124"/>
      <c r="AO13" s="14"/>
    </row>
    <row r="14" spans="2:41" x14ac:dyDescent="0.15">
      <c r="B14" s="13"/>
      <c r="T14" s="14"/>
      <c r="W14" s="135"/>
      <c r="X14" s="129"/>
      <c r="Y14" s="18"/>
      <c r="Z14" s="133"/>
      <c r="AA14" s="133"/>
      <c r="AB14" s="133"/>
      <c r="AC14" s="133"/>
      <c r="AD14" s="133"/>
      <c r="AE14" s="133"/>
      <c r="AG14" s="129"/>
      <c r="AH14" s="129"/>
      <c r="AI14" s="129"/>
      <c r="AJ14" s="129"/>
      <c r="AL14" s="124"/>
      <c r="AM14" s="124"/>
      <c r="AO14" s="14"/>
    </row>
    <row r="15" spans="2:41" x14ac:dyDescent="0.15">
      <c r="B15" s="13"/>
      <c r="T15" s="14"/>
      <c r="W15" s="135"/>
      <c r="X15" s="129"/>
      <c r="Y15" s="18"/>
      <c r="Z15" s="133"/>
      <c r="AA15" s="133"/>
      <c r="AB15" s="133"/>
      <c r="AC15" s="133"/>
      <c r="AD15" s="133"/>
      <c r="AE15" s="133"/>
      <c r="AG15" s="129"/>
      <c r="AH15" s="129"/>
      <c r="AI15" s="129"/>
      <c r="AJ15" s="129"/>
      <c r="AL15" s="124"/>
      <c r="AM15" s="124"/>
      <c r="AO15" s="14"/>
    </row>
    <row r="16" spans="2:41" x14ac:dyDescent="0.15">
      <c r="B16" s="13"/>
      <c r="T16" s="14"/>
      <c r="W16" s="135"/>
      <c r="X16" s="129"/>
      <c r="Y16" s="18"/>
      <c r="Z16" s="133"/>
      <c r="AA16" s="133"/>
      <c r="AB16" s="133"/>
      <c r="AC16" s="133"/>
      <c r="AD16" s="133"/>
      <c r="AE16" s="133"/>
      <c r="AG16" s="129"/>
      <c r="AH16" s="129"/>
      <c r="AI16" s="129"/>
      <c r="AJ16" s="129"/>
      <c r="AL16" s="124"/>
      <c r="AM16" s="124"/>
      <c r="AO16" s="14"/>
    </row>
    <row r="17" spans="2:41" x14ac:dyDescent="0.15">
      <c r="B17" s="13"/>
      <c r="T17" s="14"/>
      <c r="W17" s="135"/>
      <c r="X17" s="129"/>
      <c r="Y17" s="18"/>
      <c r="Z17" s="133"/>
      <c r="AA17" s="133"/>
      <c r="AB17" s="133"/>
      <c r="AC17" s="133"/>
      <c r="AD17" s="133"/>
      <c r="AE17" s="133"/>
      <c r="AG17" s="129"/>
      <c r="AH17" s="129"/>
      <c r="AI17" s="129"/>
      <c r="AJ17" s="129"/>
      <c r="AL17" s="124"/>
      <c r="AM17" s="124"/>
      <c r="AO17" s="14"/>
    </row>
    <row r="18" spans="2:41" x14ac:dyDescent="0.15">
      <c r="B18" s="13"/>
      <c r="T18" s="14"/>
      <c r="W18" s="135"/>
      <c r="X18" s="129"/>
      <c r="Y18" s="18"/>
      <c r="Z18" s="133"/>
      <c r="AA18" s="133"/>
      <c r="AB18" s="133"/>
      <c r="AC18" s="133"/>
      <c r="AD18" s="133"/>
      <c r="AE18" s="133"/>
      <c r="AG18" s="129"/>
      <c r="AH18" s="129"/>
      <c r="AI18" s="129"/>
      <c r="AJ18" s="129"/>
      <c r="AL18" s="124"/>
      <c r="AM18" s="124"/>
      <c r="AO18" s="14"/>
    </row>
    <row r="19" spans="2:41" x14ac:dyDescent="0.15">
      <c r="B19" s="13"/>
      <c r="T19" s="14"/>
      <c r="W19" s="135"/>
      <c r="X19" s="129"/>
      <c r="Y19" s="18"/>
      <c r="Z19" s="133"/>
      <c r="AA19" s="133"/>
      <c r="AB19" s="133"/>
      <c r="AC19" s="133"/>
      <c r="AD19" s="133"/>
      <c r="AE19" s="133"/>
      <c r="AG19" s="124"/>
      <c r="AH19" s="124"/>
      <c r="AI19" s="124"/>
      <c r="AJ19" s="124"/>
      <c r="AL19" s="124"/>
      <c r="AM19" s="124"/>
      <c r="AO19" s="14"/>
    </row>
    <row r="20" spans="2:41" x14ac:dyDescent="0.15">
      <c r="B20" s="13"/>
      <c r="T20" s="14"/>
      <c r="W20" s="135"/>
      <c r="X20" s="129"/>
      <c r="Y20" s="18"/>
      <c r="Z20" s="133"/>
      <c r="AA20" s="133"/>
      <c r="AB20" s="133"/>
      <c r="AC20" s="133"/>
      <c r="AD20" s="133"/>
      <c r="AE20" s="133"/>
      <c r="AG20" s="124"/>
      <c r="AH20" s="124"/>
      <c r="AI20" s="124"/>
      <c r="AJ20" s="124"/>
      <c r="AL20" s="124"/>
      <c r="AM20" s="124"/>
      <c r="AO20" s="14"/>
    </row>
    <row r="21" spans="2:41" x14ac:dyDescent="0.15">
      <c r="B21" s="13"/>
      <c r="T21" s="14"/>
      <c r="W21" s="135"/>
      <c r="X21" s="129"/>
      <c r="Y21" s="18"/>
      <c r="Z21" s="133"/>
      <c r="AA21" s="133"/>
      <c r="AB21" s="133"/>
      <c r="AC21" s="133"/>
      <c r="AD21" s="133"/>
      <c r="AE21" s="133"/>
      <c r="AG21" s="124"/>
      <c r="AH21" s="124"/>
      <c r="AI21" s="124"/>
      <c r="AJ21" s="124"/>
      <c r="AL21" s="124"/>
      <c r="AM21" s="124"/>
      <c r="AO21" s="14"/>
    </row>
    <row r="22" spans="2:41" x14ac:dyDescent="0.15">
      <c r="B22" s="13"/>
      <c r="T22" s="14"/>
      <c r="W22" s="135"/>
      <c r="X22" s="129"/>
      <c r="Y22" s="18"/>
      <c r="Z22" s="134"/>
      <c r="AA22" s="134"/>
      <c r="AB22" s="134"/>
      <c r="AC22" s="134"/>
      <c r="AD22" s="134"/>
      <c r="AE22" s="134"/>
      <c r="AG22" s="125"/>
      <c r="AH22" s="125"/>
      <c r="AI22" s="125"/>
      <c r="AJ22" s="125"/>
      <c r="AL22" s="125"/>
      <c r="AM22" s="125"/>
      <c r="AO22" s="14"/>
    </row>
    <row r="23" spans="2:41" ht="15" customHeight="1" x14ac:dyDescent="0.2">
      <c r="B23" s="13"/>
      <c r="T23" s="14"/>
      <c r="W23" s="135"/>
      <c r="X23" s="129"/>
      <c r="Y23" s="126" t="s">
        <v>5</v>
      </c>
      <c r="Z23" s="127" t="s">
        <v>6</v>
      </c>
      <c r="AA23" s="131" t="s">
        <v>7</v>
      </c>
      <c r="AB23" s="136"/>
      <c r="AC23" s="136"/>
      <c r="AD23" s="136"/>
      <c r="AE23" s="131" t="s">
        <v>8</v>
      </c>
      <c r="AF23" s="132"/>
      <c r="AG23" s="132"/>
      <c r="AH23" s="132"/>
      <c r="AI23" s="126" t="s">
        <v>9</v>
      </c>
      <c r="AJ23" s="126" t="s">
        <v>10</v>
      </c>
      <c r="AK23" s="127" t="s">
        <v>11</v>
      </c>
      <c r="AL23" s="126" t="s">
        <v>12</v>
      </c>
      <c r="AN23" s="14"/>
    </row>
    <row r="24" spans="2:41" ht="75.75" customHeight="1" x14ac:dyDescent="0.15">
      <c r="B24" s="13"/>
      <c r="T24" s="14"/>
      <c r="W24" s="135"/>
      <c r="X24" s="129"/>
      <c r="Y24" s="126"/>
      <c r="Z24" s="127"/>
      <c r="AA24" s="112" t="s">
        <v>13</v>
      </c>
      <c r="AB24" s="112" t="s">
        <v>14</v>
      </c>
      <c r="AC24" s="112" t="s">
        <v>15</v>
      </c>
      <c r="AD24" s="112" t="s">
        <v>16</v>
      </c>
      <c r="AE24" s="112" t="s">
        <v>13</v>
      </c>
      <c r="AF24" s="112" t="s">
        <v>14</v>
      </c>
      <c r="AG24" s="112" t="s">
        <v>15</v>
      </c>
      <c r="AH24" s="112" t="s">
        <v>16</v>
      </c>
      <c r="AI24" s="126"/>
      <c r="AJ24" s="126"/>
      <c r="AK24" s="127"/>
      <c r="AL24" s="126"/>
      <c r="AN24" s="14"/>
    </row>
    <row r="25" spans="2:41" ht="15" customHeight="1" x14ac:dyDescent="0.15">
      <c r="B25" s="13"/>
      <c r="T25" s="14"/>
      <c r="W25" s="135"/>
      <c r="X25" s="129"/>
      <c r="Y25" s="128" t="s">
        <v>17</v>
      </c>
      <c r="Z25" s="128"/>
      <c r="AA25" s="128" t="s">
        <v>18</v>
      </c>
      <c r="AB25" s="128"/>
      <c r="AC25" s="128"/>
      <c r="AI25" s="130" t="s">
        <v>19</v>
      </c>
      <c r="AJ25" s="130"/>
      <c r="AK25" s="130"/>
      <c r="AL25" s="128" t="s">
        <v>20</v>
      </c>
      <c r="AM25" s="128"/>
      <c r="AO25" s="14"/>
    </row>
    <row r="26" spans="2:41" x14ac:dyDescent="0.15">
      <c r="B26" s="13"/>
      <c r="T26" s="14"/>
      <c r="W26" s="135"/>
      <c r="X26" s="129"/>
      <c r="Y26" s="129"/>
      <c r="Z26" s="129"/>
      <c r="AA26" s="129"/>
      <c r="AB26" s="129"/>
      <c r="AC26" s="129"/>
      <c r="AI26" s="124"/>
      <c r="AJ26" s="124"/>
      <c r="AK26" s="124"/>
      <c r="AL26" s="129"/>
      <c r="AM26" s="129"/>
      <c r="AO26" s="14"/>
    </row>
    <row r="27" spans="2:41" x14ac:dyDescent="0.15">
      <c r="B27" s="13"/>
      <c r="T27" s="14"/>
      <c r="W27" s="135"/>
      <c r="X27" s="129"/>
      <c r="Y27" s="129"/>
      <c r="Z27" s="129"/>
      <c r="AA27" s="129"/>
      <c r="AB27" s="129"/>
      <c r="AC27" s="129"/>
      <c r="AI27" s="124"/>
      <c r="AJ27" s="124"/>
      <c r="AK27" s="124"/>
      <c r="AL27" s="129"/>
      <c r="AM27" s="129"/>
      <c r="AO27" s="14"/>
    </row>
    <row r="28" spans="2:41" x14ac:dyDescent="0.15">
      <c r="B28" s="13"/>
      <c r="T28" s="14"/>
      <c r="W28" s="135"/>
      <c r="X28" s="129"/>
      <c r="Y28" s="129"/>
      <c r="Z28" s="129"/>
      <c r="AA28" s="129"/>
      <c r="AB28" s="129"/>
      <c r="AC28" s="129"/>
      <c r="AI28" s="124"/>
      <c r="AJ28" s="124"/>
      <c r="AK28" s="124"/>
      <c r="AL28" s="129"/>
      <c r="AM28" s="129"/>
      <c r="AO28" s="14"/>
    </row>
    <row r="29" spans="2:41" x14ac:dyDescent="0.15">
      <c r="B29" s="13"/>
      <c r="T29" s="14"/>
      <c r="W29" s="135"/>
      <c r="X29" s="129"/>
      <c r="Y29" s="129"/>
      <c r="Z29" s="129"/>
      <c r="AA29" s="129"/>
      <c r="AB29" s="129"/>
      <c r="AC29" s="129"/>
      <c r="AI29" s="124"/>
      <c r="AJ29" s="124"/>
      <c r="AK29" s="124"/>
      <c r="AL29" s="129"/>
      <c r="AM29" s="129"/>
      <c r="AO29" s="14"/>
    </row>
    <row r="30" spans="2:41" x14ac:dyDescent="0.15">
      <c r="B30" s="13"/>
      <c r="T30" s="14"/>
      <c r="W30" s="135"/>
      <c r="X30" s="129"/>
      <c r="Y30" s="129"/>
      <c r="Z30" s="129"/>
      <c r="AA30" s="129"/>
      <c r="AB30" s="129"/>
      <c r="AC30" s="129"/>
      <c r="AI30" s="124"/>
      <c r="AJ30" s="124"/>
      <c r="AK30" s="124"/>
      <c r="AL30" s="129"/>
      <c r="AM30" s="129"/>
      <c r="AO30" s="14"/>
    </row>
    <row r="31" spans="2:41" x14ac:dyDescent="0.15">
      <c r="B31" s="13"/>
      <c r="T31" s="14"/>
      <c r="W31" s="135"/>
      <c r="X31" s="129"/>
      <c r="Y31" s="129"/>
      <c r="Z31" s="129"/>
      <c r="AA31" s="129"/>
      <c r="AB31" s="129"/>
      <c r="AC31" s="129"/>
      <c r="AI31" s="124"/>
      <c r="AJ31" s="124"/>
      <c r="AK31" s="124"/>
      <c r="AL31" s="129"/>
      <c r="AM31" s="129"/>
      <c r="AO31" s="14"/>
    </row>
    <row r="32" spans="2:41" x14ac:dyDescent="0.15">
      <c r="B32" s="13"/>
      <c r="T32" s="14"/>
      <c r="W32" s="135"/>
      <c r="X32" s="129"/>
      <c r="Y32" s="129"/>
      <c r="Z32" s="129"/>
      <c r="AA32" s="129"/>
      <c r="AB32" s="129"/>
      <c r="AC32" s="129"/>
      <c r="AI32" s="124"/>
      <c r="AJ32" s="124"/>
      <c r="AK32" s="124"/>
      <c r="AL32" s="129"/>
      <c r="AM32" s="129"/>
      <c r="AO32" s="14"/>
    </row>
    <row r="33" spans="2:41" x14ac:dyDescent="0.15">
      <c r="B33" s="13"/>
      <c r="T33" s="14"/>
      <c r="W33" s="135"/>
      <c r="X33" s="129"/>
      <c r="Y33" s="129"/>
      <c r="Z33" s="129"/>
      <c r="AA33" s="129"/>
      <c r="AB33" s="129"/>
      <c r="AC33" s="129"/>
      <c r="AI33" s="124"/>
      <c r="AJ33" s="124"/>
      <c r="AK33" s="124"/>
      <c r="AL33" s="129"/>
      <c r="AM33" s="129"/>
      <c r="AO33" s="14"/>
    </row>
    <row r="34" spans="2:41" x14ac:dyDescent="0.15">
      <c r="B34" s="13"/>
      <c r="T34" s="14"/>
      <c r="W34" s="135"/>
      <c r="X34" s="129"/>
      <c r="Y34" s="129"/>
      <c r="Z34" s="129"/>
      <c r="AA34" s="129"/>
      <c r="AB34" s="129"/>
      <c r="AC34" s="129"/>
      <c r="AI34" s="124"/>
      <c r="AJ34" s="124"/>
      <c r="AK34" s="124"/>
      <c r="AL34" s="129"/>
      <c r="AM34" s="129"/>
      <c r="AO34" s="14"/>
    </row>
    <row r="35" spans="2:41" x14ac:dyDescent="0.15">
      <c r="B35" s="13"/>
      <c r="T35" s="14"/>
      <c r="W35" s="135"/>
      <c r="X35" s="129"/>
      <c r="Y35" s="129"/>
      <c r="Z35" s="129"/>
      <c r="AL35" s="129"/>
      <c r="AM35" s="129"/>
      <c r="AO35" s="14"/>
    </row>
    <row r="36" spans="2:41" x14ac:dyDescent="0.15">
      <c r="B36" s="13"/>
      <c r="T36" s="14"/>
      <c r="W36" s="135"/>
      <c r="X36" s="129"/>
      <c r="Y36" s="129"/>
      <c r="Z36" s="129"/>
      <c r="AL36" s="129"/>
      <c r="AM36" s="129"/>
      <c r="AO36" s="14"/>
    </row>
    <row r="37" spans="2:41" x14ac:dyDescent="0.15">
      <c r="B37" s="13"/>
      <c r="T37" s="14"/>
      <c r="W37" s="135"/>
      <c r="X37" s="129"/>
      <c r="Y37" s="129"/>
      <c r="Z37" s="129"/>
      <c r="AL37" s="129"/>
      <c r="AM37" s="129"/>
      <c r="AO37" s="14"/>
    </row>
    <row r="38" spans="2:41" ht="31.5" customHeight="1" x14ac:dyDescent="0.15">
      <c r="B38" s="13"/>
      <c r="T38" s="14"/>
      <c r="W38" s="13"/>
      <c r="Y38" s="129"/>
      <c r="Z38" s="129"/>
      <c r="AO38" s="14"/>
    </row>
    <row r="39" spans="2:41" x14ac:dyDescent="0.15">
      <c r="B39" s="13"/>
      <c r="T39" s="14"/>
      <c r="W39" s="13"/>
      <c r="Y39" s="129"/>
      <c r="Z39" s="129"/>
      <c r="AO39" s="14"/>
    </row>
    <row r="40" spans="2:41" x14ac:dyDescent="0.15">
      <c r="B40" s="13"/>
      <c r="T40" s="14"/>
      <c r="W40" s="13"/>
      <c r="Y40" s="129"/>
      <c r="Z40" s="129"/>
      <c r="AO40" s="14"/>
    </row>
    <row r="41" spans="2:41" ht="13.25" customHeight="1" x14ac:dyDescent="0.15">
      <c r="B41" s="13"/>
      <c r="T41" s="14"/>
      <c r="W41" s="13"/>
      <c r="AO41" s="14"/>
    </row>
    <row r="42" spans="2:41" ht="13.25" customHeight="1" x14ac:dyDescent="0.15">
      <c r="B42" s="13"/>
      <c r="T42" s="14"/>
      <c r="W42" s="13"/>
      <c r="AO42" s="14"/>
    </row>
    <row r="43" spans="2:41" ht="13.25" customHeight="1" x14ac:dyDescent="0.15">
      <c r="B43" s="13"/>
      <c r="T43" s="14"/>
      <c r="W43" s="13"/>
      <c r="AO43" s="14"/>
    </row>
    <row r="44" spans="2:41" ht="13.25" customHeight="1" x14ac:dyDescent="0.15">
      <c r="B44" s="13"/>
      <c r="T44" s="14"/>
      <c r="W44" s="13"/>
      <c r="AO44" s="14"/>
    </row>
    <row r="45" spans="2:41" ht="13.25" customHeight="1" x14ac:dyDescent="0.15">
      <c r="B45" s="13"/>
      <c r="T45" s="14"/>
      <c r="W45" s="13"/>
      <c r="AO45" s="14"/>
    </row>
    <row r="46" spans="2:41" x14ac:dyDescent="0.15">
      <c r="B46" s="13"/>
      <c r="T46" s="14"/>
      <c r="W46" s="13"/>
      <c r="AO46" s="14"/>
    </row>
    <row r="47" spans="2:41" x14ac:dyDescent="0.15">
      <c r="B47" s="13"/>
      <c r="T47" s="14"/>
      <c r="W47" s="13"/>
      <c r="AO47" s="14"/>
    </row>
    <row r="48" spans="2:41" x14ac:dyDescent="0.15">
      <c r="B48" s="13"/>
      <c r="T48" s="14"/>
      <c r="W48" s="13"/>
      <c r="AO48" s="14"/>
    </row>
    <row r="49" spans="2:41" x14ac:dyDescent="0.15">
      <c r="B49" s="13"/>
      <c r="T49" s="14"/>
      <c r="W49" s="13"/>
      <c r="AO49" s="14"/>
    </row>
    <row r="50" spans="2:41" x14ac:dyDescent="0.15">
      <c r="B50" s="13"/>
      <c r="T50" s="14"/>
      <c r="W50" s="13"/>
      <c r="AO50" s="14"/>
    </row>
    <row r="51" spans="2:41" ht="15.75" customHeight="1" x14ac:dyDescent="0.15">
      <c r="B51" s="13"/>
      <c r="T51" s="14"/>
      <c r="W51" s="13"/>
      <c r="AO51" s="14"/>
    </row>
    <row r="52" spans="2:41" ht="31.5" customHeight="1" x14ac:dyDescent="0.15">
      <c r="B52" s="15"/>
      <c r="C52" s="16"/>
      <c r="D52" s="16"/>
      <c r="E52" s="16"/>
      <c r="F52" s="16"/>
      <c r="G52" s="16"/>
      <c r="H52" s="16"/>
      <c r="I52" s="16"/>
      <c r="J52" s="16"/>
      <c r="K52" s="16"/>
      <c r="L52" s="16"/>
      <c r="M52" s="16"/>
      <c r="N52" s="16"/>
      <c r="O52" s="16"/>
      <c r="P52" s="16"/>
      <c r="Q52" s="16"/>
      <c r="R52" s="16"/>
      <c r="S52" s="16"/>
      <c r="T52" s="17"/>
      <c r="W52" s="15"/>
      <c r="X52" s="16"/>
      <c r="Y52" s="16"/>
      <c r="Z52" s="16"/>
      <c r="AA52" s="16"/>
      <c r="AB52" s="16"/>
      <c r="AC52" s="16"/>
      <c r="AD52" s="16"/>
      <c r="AE52" s="16"/>
      <c r="AF52" s="16"/>
      <c r="AG52" s="16"/>
      <c r="AH52" s="16"/>
      <c r="AI52" s="16"/>
      <c r="AJ52" s="16"/>
      <c r="AK52" s="16"/>
      <c r="AL52" s="16"/>
      <c r="AM52" s="16"/>
      <c r="AN52" s="16"/>
      <c r="AO52" s="17"/>
    </row>
  </sheetData>
  <mergeCells count="18">
    <mergeCell ref="AE23:AH23"/>
    <mergeCell ref="AG9:AJ18"/>
    <mergeCell ref="AG19:AJ22"/>
    <mergeCell ref="Z9:AA22"/>
    <mergeCell ref="W9:X37"/>
    <mergeCell ref="AB9:AE22"/>
    <mergeCell ref="Y25:Z40"/>
    <mergeCell ref="Y23:Y24"/>
    <mergeCell ref="Z23:Z24"/>
    <mergeCell ref="AA25:AC34"/>
    <mergeCell ref="AA23:AD23"/>
    <mergeCell ref="AL9:AM22"/>
    <mergeCell ref="AJ23:AJ24"/>
    <mergeCell ref="AK23:AK24"/>
    <mergeCell ref="AL23:AL24"/>
    <mergeCell ref="AL25:AM37"/>
    <mergeCell ref="AI25:AK34"/>
    <mergeCell ref="AI23:AI24"/>
  </mergeCells>
  <pageMargins left="0.70866141732283472" right="0.70866141732283472" top="0.74803149606299213" bottom="0.74803149606299213" header="0.31496062992125984" footer="0.31496062992125984"/>
  <pageSetup paperSize="9" scale="73" fitToWidth="2" orientation="landscape" r:id="rId1"/>
  <colBreaks count="1" manualBreakCount="1">
    <brk id="21"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3"/>
  <sheetViews>
    <sheetView workbookViewId="0">
      <selection activeCell="K10" sqref="K10"/>
    </sheetView>
  </sheetViews>
  <sheetFormatPr baseColWidth="10" defaultColWidth="9" defaultRowHeight="35" customHeight="1" x14ac:dyDescent="0.2"/>
  <cols>
    <col min="1" max="1" width="12.5" customWidth="1"/>
    <col min="2" max="2" width="40.1640625" style="105" customWidth="1"/>
    <col min="3" max="9" width="13.6640625" style="85" customWidth="1"/>
    <col min="10" max="10" width="13.83203125" style="85" customWidth="1"/>
    <col min="11" max="11" width="41.5" customWidth="1"/>
    <col min="12" max="12" width="14.83203125" style="5" customWidth="1"/>
  </cols>
  <sheetData>
    <row r="1" spans="1:12" ht="35" customHeight="1" x14ac:dyDescent="0.2">
      <c r="C1" s="105"/>
      <c r="D1" s="105"/>
      <c r="E1" s="105"/>
      <c r="F1" s="105"/>
      <c r="G1" s="105"/>
      <c r="H1" s="105"/>
      <c r="I1" s="105"/>
      <c r="J1" s="105"/>
    </row>
    <row r="2" spans="1:12" ht="35" customHeight="1" x14ac:dyDescent="0.2">
      <c r="B2" s="106" t="s">
        <v>21</v>
      </c>
      <c r="C2" s="106" t="s">
        <v>22</v>
      </c>
      <c r="D2" s="106" t="s">
        <v>23</v>
      </c>
      <c r="E2" s="106" t="s">
        <v>24</v>
      </c>
      <c r="F2" s="106" t="s">
        <v>25</v>
      </c>
      <c r="G2" s="106" t="s">
        <v>26</v>
      </c>
      <c r="H2" s="106" t="s">
        <v>27</v>
      </c>
      <c r="I2" s="106" t="s">
        <v>28</v>
      </c>
      <c r="J2" s="106" t="s">
        <v>29</v>
      </c>
      <c r="K2" s="106" t="s">
        <v>30</v>
      </c>
      <c r="L2" s="106" t="s">
        <v>31</v>
      </c>
    </row>
    <row r="3" spans="1:12" ht="35" customHeight="1" x14ac:dyDescent="0.2">
      <c r="C3" s="137" t="s">
        <v>32</v>
      </c>
      <c r="D3" s="137"/>
      <c r="E3" s="137"/>
      <c r="F3" s="137"/>
      <c r="G3" s="137"/>
      <c r="H3" s="137"/>
      <c r="I3" s="137"/>
      <c r="J3" s="137"/>
      <c r="L3" s="106" t="s">
        <v>33</v>
      </c>
    </row>
    <row r="4" spans="1:12" ht="35" customHeight="1" x14ac:dyDescent="0.2">
      <c r="A4" t="str">
        <f>Risks!A7</f>
        <v>WPC2019-1</v>
      </c>
      <c r="B4" s="105" t="str">
        <f>LEFT(Risks!B7,(FIND(".",Risks!B7,1)-1))</f>
        <v>Risk: Delay in distribution of precept or other money due from Wiltshire Council</v>
      </c>
      <c r="C4" s="49">
        <f>Risks!F7</f>
        <v>5</v>
      </c>
      <c r="D4" s="49">
        <f>Risks!J7</f>
        <v>2</v>
      </c>
      <c r="E4" s="49">
        <f>Risks!N7</f>
        <v>2</v>
      </c>
      <c r="F4" s="49">
        <f>Risks!R7</f>
        <v>9</v>
      </c>
      <c r="G4" s="49">
        <f>Risks!V7</f>
        <v>9</v>
      </c>
      <c r="H4" s="49">
        <f>Risks!Z7</f>
        <v>3</v>
      </c>
      <c r="I4" s="49">
        <f>Risks!AD7</f>
        <v>3</v>
      </c>
      <c r="J4" s="49">
        <f>Risks!AM7</f>
        <v>3</v>
      </c>
      <c r="K4" s="123">
        <f>Risks!AO7</f>
        <v>0</v>
      </c>
      <c r="L4" s="118" t="s">
        <v>34</v>
      </c>
    </row>
    <row r="5" spans="1:12" ht="35" customHeight="1" x14ac:dyDescent="0.2">
      <c r="A5" t="str">
        <f>Risks!A8</f>
        <v>WPC2019-2</v>
      </c>
      <c r="B5" s="105" t="str">
        <f>LEFT(Risks!B8,(FIND(".",Risks!B8,1)-1))</f>
        <v>Risk: Accident or injury to volunteer or public during community day activities</v>
      </c>
      <c r="C5" s="49">
        <f>Risks!F8</f>
        <v>15</v>
      </c>
      <c r="D5" s="49">
        <f>Risks!J8</f>
        <v>6</v>
      </c>
      <c r="E5" s="49">
        <f>Risks!N8</f>
        <v>6</v>
      </c>
      <c r="F5" s="49">
        <f>Risks!R8</f>
        <v>6</v>
      </c>
      <c r="G5" s="49">
        <f>Risks!V8</f>
        <v>3</v>
      </c>
      <c r="H5" s="49">
        <f>Risks!Z8</f>
        <v>3</v>
      </c>
      <c r="I5" s="49">
        <f>Risks!AD8</f>
        <v>3</v>
      </c>
      <c r="J5" s="49">
        <f>Risks!AM8</f>
        <v>3</v>
      </c>
      <c r="K5" s="123">
        <f>Risks!AO8</f>
        <v>0</v>
      </c>
      <c r="L5" s="118" t="s">
        <v>35</v>
      </c>
    </row>
    <row r="6" spans="1:12" ht="35" customHeight="1" x14ac:dyDescent="0.2">
      <c r="A6" t="str">
        <f>Risks!A9</f>
        <v>WPC2019-3</v>
      </c>
      <c r="B6" s="105" t="str">
        <f>LEFT(Risks!B9,(FIND(".",Risks!B9,1)-1))</f>
        <v>Risk: Accident or injury from use of amenity field and play equipment</v>
      </c>
      <c r="C6" s="49">
        <f>Risks!F9</f>
        <v>15</v>
      </c>
      <c r="D6" s="49">
        <f>Risks!J9</f>
        <v>6</v>
      </c>
      <c r="E6" s="49">
        <f>Risks!N9</f>
        <v>6</v>
      </c>
      <c r="F6" s="49">
        <f>Risks!R9</f>
        <v>6</v>
      </c>
      <c r="G6" s="49">
        <f>Risks!V9</f>
        <v>6</v>
      </c>
      <c r="H6" s="49">
        <f>Risks!Z9</f>
        <v>6</v>
      </c>
      <c r="I6" s="49">
        <f>Risks!AD9</f>
        <v>6</v>
      </c>
      <c r="J6" s="49">
        <f>Risks!AM9</f>
        <v>6</v>
      </c>
      <c r="K6" s="123">
        <f>Risks!AO9</f>
        <v>0</v>
      </c>
      <c r="L6" s="118" t="s">
        <v>35</v>
      </c>
    </row>
    <row r="7" spans="1:12" ht="35" customHeight="1" x14ac:dyDescent="0.2">
      <c r="A7" t="str">
        <f>Risks!A10</f>
        <v>WPC2019-4</v>
      </c>
      <c r="B7" s="105" t="str">
        <f>LEFT(Risks!B10,(FIND(".",Risks!B10,1)-1))</f>
        <v>Risk: Accident or injury to tenant or public on allotment site</v>
      </c>
      <c r="C7" s="49">
        <f>Risks!F10</f>
        <v>15</v>
      </c>
      <c r="D7" s="49">
        <f>Risks!J10</f>
        <v>12</v>
      </c>
      <c r="E7" s="49">
        <f>Risks!N10</f>
        <v>12</v>
      </c>
      <c r="F7" s="49">
        <f>Risks!R10</f>
        <v>12</v>
      </c>
      <c r="G7" s="49">
        <f>Risks!V10</f>
        <v>12</v>
      </c>
      <c r="H7" s="49">
        <f>Risks!Z10</f>
        <v>12</v>
      </c>
      <c r="I7" s="49">
        <f>Risks!AD10</f>
        <v>8</v>
      </c>
      <c r="J7" s="49">
        <f>Risks!AM10</f>
        <v>4</v>
      </c>
      <c r="K7" s="123" t="str">
        <f>Risks!AO10</f>
        <v>Risk reduces 2025 as allotment entrance now improved with consequent rreduced risk of traffic accident.</v>
      </c>
      <c r="L7" s="118" t="s">
        <v>36</v>
      </c>
    </row>
    <row r="8" spans="1:12" ht="35" customHeight="1" x14ac:dyDescent="0.2">
      <c r="A8" t="str">
        <f>Risks!A11</f>
        <v>WPC2019-5</v>
      </c>
      <c r="B8" s="105" t="str">
        <f>LEFT(Risks!B11,(FIND(".",Risks!B11,1)-1))</f>
        <v>Risk: Parish Council unable to form quorum</v>
      </c>
      <c r="C8" s="49">
        <f>Risks!F11</f>
        <v>4</v>
      </c>
      <c r="D8" s="49">
        <f>Risks!J11</f>
        <v>2</v>
      </c>
      <c r="E8" s="49">
        <f>Risks!N11</f>
        <v>6</v>
      </c>
      <c r="F8" s="49">
        <f>Risks!R11</f>
        <v>3</v>
      </c>
      <c r="G8" s="49">
        <f>Risks!V11</f>
        <v>3</v>
      </c>
      <c r="H8" s="49">
        <f>Risks!Z11</f>
        <v>6</v>
      </c>
      <c r="I8" s="49">
        <f>Risks!AD11</f>
        <v>15</v>
      </c>
      <c r="J8" s="49">
        <f>Risks!AM11</f>
        <v>3</v>
      </c>
      <c r="K8" s="123" t="str">
        <f>Risks!AO11</f>
        <v>Council currently has 5 vacancies</v>
      </c>
      <c r="L8" s="118" t="s">
        <v>37</v>
      </c>
    </row>
    <row r="9" spans="1:12" ht="35" customHeight="1" x14ac:dyDescent="0.2">
      <c r="A9" t="str">
        <f>Risks!A12</f>
        <v>WPC2019-6</v>
      </c>
      <c r="B9" s="105" t="str">
        <f>LEFT(Risks!B12,(FIND(".",Risks!B12,1)-1))</f>
        <v>Risk: Uninsured loss or liability</v>
      </c>
      <c r="C9" s="49">
        <f>Risks!F12</f>
        <v>6</v>
      </c>
      <c r="D9" s="49">
        <f>Risks!J12</f>
        <v>2</v>
      </c>
      <c r="E9" s="49">
        <f>Risks!N12</f>
        <v>2</v>
      </c>
      <c r="F9" s="49">
        <f>Risks!R12</f>
        <v>2</v>
      </c>
      <c r="G9" s="49">
        <f>Risks!V12</f>
        <v>2</v>
      </c>
      <c r="H9" s="49">
        <f>Risks!Z12</f>
        <v>2</v>
      </c>
      <c r="I9" s="49">
        <f>Risks!AD12</f>
        <v>2</v>
      </c>
      <c r="J9" s="49">
        <f>Risks!AM12</f>
        <v>2</v>
      </c>
      <c r="K9" s="123">
        <f>Risks!AO12</f>
        <v>0</v>
      </c>
      <c r="L9" s="118" t="s">
        <v>34</v>
      </c>
    </row>
    <row r="10" spans="1:12" ht="42" customHeight="1" x14ac:dyDescent="0.2">
      <c r="A10" t="str">
        <f>Risks!A13</f>
        <v>WPC2019-7</v>
      </c>
      <c r="B10" s="105" t="str">
        <f>LEFT(Risks!B13,(FIND(".",Risks!B13,1)-1))</f>
        <v>Risk: Clerk unavailable</v>
      </c>
      <c r="C10" s="49">
        <f>Risks!F13</f>
        <v>15</v>
      </c>
      <c r="D10" s="49">
        <f>Risks!J13</f>
        <v>15</v>
      </c>
      <c r="E10" s="49">
        <f>Risks!N13</f>
        <v>15</v>
      </c>
      <c r="F10" s="49">
        <f>Risks!R13</f>
        <v>15</v>
      </c>
      <c r="G10" s="49">
        <f>Risks!V13</f>
        <v>6</v>
      </c>
      <c r="H10" s="49">
        <f>Risks!Z13</f>
        <v>6</v>
      </c>
      <c r="I10" s="49">
        <f>Risks!AD13</f>
        <v>6</v>
      </c>
      <c r="J10" s="49">
        <f>Risks!AM13</f>
        <v>4</v>
      </c>
      <c r="K10" s="123" t="str">
        <f>Risks!AO13</f>
        <v>New Clerk appointed Jan 2023, demonstrating that impact has been manageable, and recruitment documentation now part of HR file.</v>
      </c>
      <c r="L10" s="118"/>
    </row>
    <row r="11" spans="1:12" ht="35" customHeight="1" x14ac:dyDescent="0.2">
      <c r="A11" t="str">
        <f>Risks!A14</f>
        <v>WPC2019-8</v>
      </c>
      <c r="B11" s="105" t="str">
        <f>LEFT(Risks!B14,(FIND(".",Risks!B14,1)-1))</f>
        <v>Risk: Loss of community support or interest in Parish Council</v>
      </c>
      <c r="C11" s="49">
        <f>Risks!F14</f>
        <v>16</v>
      </c>
      <c r="D11" s="49">
        <f>Risks!J14</f>
        <v>16</v>
      </c>
      <c r="E11" s="49">
        <f>Risks!N14</f>
        <v>16</v>
      </c>
      <c r="F11" s="49">
        <f>Risks!R14</f>
        <v>8</v>
      </c>
      <c r="G11" s="49">
        <f>Risks!V14</f>
        <v>8</v>
      </c>
      <c r="H11" s="49">
        <f>Risks!Z14</f>
        <v>12</v>
      </c>
      <c r="I11" s="49">
        <f>Risks!AD14</f>
        <v>16</v>
      </c>
      <c r="J11" s="49">
        <f>Risks!AM14</f>
        <v>6</v>
      </c>
      <c r="K11" s="123" t="str">
        <f>Risks!AO14</f>
        <v>Needs constant effort in order to sustain interest and support. Likelihood increased as evidence that support has diminished over past year.
Reality of no new councillors for the election in 2025 exemplifies this risk.</v>
      </c>
      <c r="L11" s="118" t="s">
        <v>38</v>
      </c>
    </row>
    <row r="12" spans="1:12" ht="35" customHeight="1" x14ac:dyDescent="0.2">
      <c r="A12" t="str">
        <f>Risks!A15</f>
        <v>WPC2019-9</v>
      </c>
      <c r="B12" s="105" t="str">
        <f>LEFT(Risks!B15,(FIND(".",Risks!B15,1)-1))</f>
        <v>Risk: Financial Fraud or mismanagement</v>
      </c>
      <c r="C12" s="49">
        <f>Risks!F15</f>
        <v>15</v>
      </c>
      <c r="D12" s="49">
        <f>Risks!J15</f>
        <v>3</v>
      </c>
      <c r="E12" s="49">
        <f>Risks!N15</f>
        <v>3</v>
      </c>
      <c r="F12" s="49">
        <f>Risks!R15</f>
        <v>3</v>
      </c>
      <c r="G12" s="49">
        <f>Risks!V15</f>
        <v>3</v>
      </c>
      <c r="H12" s="49">
        <f>Risks!Z15</f>
        <v>3</v>
      </c>
      <c r="I12" s="49">
        <f>Risks!AD15</f>
        <v>3</v>
      </c>
      <c r="J12" s="49">
        <f>Risks!AM15</f>
        <v>2</v>
      </c>
      <c r="K12" s="123" t="str">
        <f>Risks!AO15</f>
        <v>Remaining action still valid and needs to be completed.</v>
      </c>
      <c r="L12" s="118" t="s">
        <v>34</v>
      </c>
    </row>
    <row r="13" spans="1:12" ht="35" customHeight="1" x14ac:dyDescent="0.2">
      <c r="A13" t="str">
        <f>Risks!A16</f>
        <v>WPC2019-10</v>
      </c>
      <c r="B13" s="105" t="str">
        <f>LEFT(Risks!B16,(FIND(".",Risks!B16,1)-1))</f>
        <v>Risk: Loss of portfolio lead councillor</v>
      </c>
      <c r="C13" s="49">
        <f>Risks!F16</f>
        <v>12</v>
      </c>
      <c r="D13" s="49">
        <f>Risks!J16</f>
        <v>12</v>
      </c>
      <c r="E13" s="49">
        <f>Risks!N16</f>
        <v>12</v>
      </c>
      <c r="F13" s="49">
        <f>Risks!R16</f>
        <v>12</v>
      </c>
      <c r="G13" s="49">
        <f>Risks!V16</f>
        <v>12</v>
      </c>
      <c r="H13" s="49">
        <f>Risks!Z16</f>
        <v>12</v>
      </c>
      <c r="I13" s="49">
        <f>Risks!AD16</f>
        <v>16</v>
      </c>
      <c r="J13" s="49">
        <f>Risks!AM16</f>
        <v>3</v>
      </c>
      <c r="K13" s="123" t="str">
        <f>Risks!AO16</f>
        <v>Council is still highly dependent on some individual councillors for their specific skills &amp; knowledge. Risk elevated as now too few (4) cllrs to cover all functions fully</v>
      </c>
      <c r="L13" s="118" t="s">
        <v>37</v>
      </c>
    </row>
    <row r="14" spans="1:12" ht="35" customHeight="1" x14ac:dyDescent="0.2">
      <c r="A14" t="str">
        <f>Risks!A17</f>
        <v>WPC2019-11</v>
      </c>
      <c r="B14" s="105" t="str">
        <f>LEFT(Risks!B17,(FIND(".",Risks!B17,1)-1))</f>
        <v>Risk: Major incident or emergency within Parish or impacting Parish residents, infrastructure</v>
      </c>
      <c r="C14" s="49">
        <f>Risks!F17</f>
        <v>10</v>
      </c>
      <c r="D14" s="49">
        <f>Risks!J17</f>
        <v>8</v>
      </c>
      <c r="E14" s="49">
        <f>Risks!N17</f>
        <v>8</v>
      </c>
      <c r="F14" s="49">
        <f>Risks!R17</f>
        <v>8</v>
      </c>
      <c r="G14" s="49">
        <f>Risks!V17</f>
        <v>6</v>
      </c>
      <c r="H14" s="49">
        <f>Risks!Z17</f>
        <v>6</v>
      </c>
      <c r="I14" s="49">
        <f>Risks!AD17</f>
        <v>6</v>
      </c>
      <c r="J14" s="49">
        <f>Risks!AM17</f>
        <v>4</v>
      </c>
      <c r="K14" s="123">
        <f>Risks!AO17</f>
        <v>0</v>
      </c>
      <c r="L14" s="118" t="s">
        <v>39</v>
      </c>
    </row>
    <row r="15" spans="1:12" ht="35" customHeight="1" x14ac:dyDescent="0.2">
      <c r="A15" t="str">
        <f>Risks!A18</f>
        <v>WPC2019-12</v>
      </c>
      <c r="B15" s="105" t="str">
        <f>LEFT(Risks!B18,(FIND(".",Risks!B18,1)-1))</f>
        <v>Risk: Loss of Parish records</v>
      </c>
      <c r="C15" s="49">
        <f>Risks!F18</f>
        <v>16</v>
      </c>
      <c r="D15" s="49">
        <f>Risks!J18</f>
        <v>16</v>
      </c>
      <c r="E15" s="49">
        <f>Risks!N18</f>
        <v>16</v>
      </c>
      <c r="F15" s="49">
        <f>Risks!R18</f>
        <v>16</v>
      </c>
      <c r="G15" s="49">
        <f>Risks!V18</f>
        <v>2</v>
      </c>
      <c r="H15" s="49">
        <f>Risks!Z18</f>
        <v>2</v>
      </c>
      <c r="I15" s="49">
        <f>Risks!AD18</f>
        <v>4</v>
      </c>
      <c r="J15" s="49">
        <f>Risks!AM18</f>
        <v>2</v>
      </c>
      <c r="K15" s="123">
        <f>Risks!AO18</f>
        <v>0</v>
      </c>
      <c r="L15" s="118" t="s">
        <v>34</v>
      </c>
    </row>
    <row r="16" spans="1:12" ht="35" customHeight="1" x14ac:dyDescent="0.2">
      <c r="A16" t="str">
        <f>Risks!A19</f>
        <v>WPC2019-13</v>
      </c>
      <c r="B16" s="105" t="str">
        <f>LEFT(Risks!B19,(FIND(".",Risks!B19,1)-1))</f>
        <v>Risk: Legal action against councillor(s) or council</v>
      </c>
      <c r="C16" s="49">
        <f>Risks!F19</f>
        <v>10</v>
      </c>
      <c r="D16" s="49">
        <f>Risks!J19</f>
        <v>4</v>
      </c>
      <c r="E16" s="49">
        <f>Risks!N19</f>
        <v>4</v>
      </c>
      <c r="F16" s="49">
        <f>Risks!R19</f>
        <v>4</v>
      </c>
      <c r="G16" s="49">
        <f>Risks!V19</f>
        <v>3</v>
      </c>
      <c r="H16" s="49">
        <f>Risks!Z19</f>
        <v>3</v>
      </c>
      <c r="I16" s="49">
        <f>Risks!AD19</f>
        <v>3</v>
      </c>
      <c r="J16" s="49">
        <f>Risks!AM19</f>
        <v>3</v>
      </c>
      <c r="K16" s="123" t="str">
        <f>Risks!AO19</f>
        <v xml:space="preserve">Note Clerk enrolled in CiLCA training programme
</v>
      </c>
      <c r="L16" s="118" t="s">
        <v>34</v>
      </c>
    </row>
    <row r="17" spans="1:12" ht="35" customHeight="1" x14ac:dyDescent="0.2">
      <c r="A17" t="str">
        <f>Risks!A20</f>
        <v>WPC2019-14</v>
      </c>
      <c r="B17" s="105" t="str">
        <f>LEFT(Risks!B20,(FIND(".",Risks!B20,1)-1))</f>
        <v>Risk: Breach of statutory provisions, regulations or law</v>
      </c>
      <c r="C17" s="49">
        <f>Risks!F20</f>
        <v>6</v>
      </c>
      <c r="D17" s="49">
        <f>Risks!J20</f>
        <v>3</v>
      </c>
      <c r="E17" s="49">
        <f>Risks!N20</f>
        <v>3</v>
      </c>
      <c r="F17" s="49">
        <f>Risks!R20</f>
        <v>3</v>
      </c>
      <c r="G17" s="49">
        <f>Risks!V20</f>
        <v>3</v>
      </c>
      <c r="H17" s="49">
        <f>Risks!Z20</f>
        <v>3</v>
      </c>
      <c r="I17" s="49">
        <f>Risks!AD20</f>
        <v>3</v>
      </c>
      <c r="J17" s="49">
        <f>Risks!AM20</f>
        <v>2</v>
      </c>
      <c r="K17" s="123">
        <f>Risks!AO20</f>
        <v>0</v>
      </c>
      <c r="L17" s="118" t="s">
        <v>34</v>
      </c>
    </row>
    <row r="18" spans="1:12" ht="35" customHeight="1" x14ac:dyDescent="0.2">
      <c r="A18" t="str">
        <f>Risks!A21</f>
        <v>WPC2019-15</v>
      </c>
      <c r="B18" s="107" t="str">
        <f>LEFT(Risks!B21,(FIND(".",Risks!B21,1)-1))</f>
        <v>Risk: Loss of major parish (public) amenity (playground, allotments, cricket pitch, footpaths, "green spaces")</v>
      </c>
      <c r="C18" s="49">
        <f>Risks!F21</f>
        <v>10</v>
      </c>
      <c r="D18" s="49">
        <f>Risks!J21</f>
        <v>5</v>
      </c>
      <c r="E18" s="49">
        <f>Risks!N21</f>
        <v>5</v>
      </c>
      <c r="F18" s="49">
        <f>Risks!R21</f>
        <v>5</v>
      </c>
      <c r="G18" s="49">
        <f>Risks!V21</f>
        <v>5</v>
      </c>
      <c r="H18" s="49">
        <f>Risks!Z21</f>
        <v>5</v>
      </c>
      <c r="I18" s="49">
        <f>Risks!AD21</f>
        <v>5</v>
      </c>
      <c r="J18" s="49">
        <f>Risks!AM21</f>
        <v>5</v>
      </c>
      <c r="K18" s="123" t="str">
        <f>Risks!AO21</f>
        <v>Proximity increased to Amber in 2023, to take into account break clause in Glebe Field lease which comes into effect 2024.</v>
      </c>
      <c r="L18" s="118"/>
    </row>
    <row r="19" spans="1:12" ht="44.25" customHeight="1" x14ac:dyDescent="0.2">
      <c r="A19" t="str">
        <f>Risks!A22</f>
        <v>WPC2019-16</v>
      </c>
      <c r="B19" s="105" t="str">
        <f>LEFT(Risks!B22,(FIND(".",Risks!B22,1)-1))</f>
        <v>Risk: Glebe Hall has insufficient income to maintain viability</v>
      </c>
      <c r="C19" s="49">
        <f>Risks!F22</f>
        <v>15</v>
      </c>
      <c r="D19" s="49">
        <f>Risks!J22</f>
        <v>6</v>
      </c>
      <c r="E19" s="49">
        <f>Risks!N22</f>
        <v>6</v>
      </c>
      <c r="F19" s="49">
        <f>Risks!R22</f>
        <v>6</v>
      </c>
      <c r="G19" s="49">
        <f>Risks!V22</f>
        <v>12</v>
      </c>
      <c r="H19" s="49">
        <f>Risks!Z22</f>
        <v>12</v>
      </c>
      <c r="I19" s="49">
        <f>Risks!AD22</f>
        <v>9</v>
      </c>
      <c r="J19" s="49">
        <f>Risks!AM22</f>
        <v>6</v>
      </c>
      <c r="K19" s="123" t="str">
        <f>Risks!AO22</f>
        <v>Risk reduced as GHMC has newly appointed officers and has developed a medium term investment plan.
WPC has budget to support next phase development, and has reserves to contribute to future needs.</v>
      </c>
      <c r="L19" s="118" t="s">
        <v>40</v>
      </c>
    </row>
    <row r="20" spans="1:12" ht="35" customHeight="1" x14ac:dyDescent="0.2">
      <c r="A20" t="str">
        <f>Risks!A23</f>
        <v>WPC2019-17</v>
      </c>
      <c r="B20" s="105" t="str">
        <f>LEFT(Risks!B23,(FIND(".",Risks!B23,1)-1))</f>
        <v>Risk: Loss of major parish (private) amenity</v>
      </c>
      <c r="C20" s="49">
        <f>Risks!F23</f>
        <v>15</v>
      </c>
      <c r="D20" s="49">
        <f>Risks!J23</f>
        <v>20</v>
      </c>
      <c r="E20" s="49">
        <f>Risks!N23</f>
        <v>9</v>
      </c>
      <c r="F20" s="49">
        <f>Risks!R23</f>
        <v>9</v>
      </c>
      <c r="G20" s="49">
        <f>Risks!V23</f>
        <v>9</v>
      </c>
      <c r="H20" s="49">
        <f>Risks!Z23</f>
        <v>9</v>
      </c>
      <c r="I20" s="49">
        <f>Risks!AD23</f>
        <v>9</v>
      </c>
      <c r="J20" s="49">
        <f>Risks!AM23</f>
        <v>9</v>
      </c>
      <c r="K20" s="123">
        <f>Risks!AO23</f>
        <v>0</v>
      </c>
      <c r="L20" s="118"/>
    </row>
    <row r="21" spans="1:12" ht="35" customHeight="1" x14ac:dyDescent="0.2">
      <c r="A21" t="str">
        <f>Risks!A24</f>
        <v>WPC2019-18</v>
      </c>
      <c r="B21" s="105" t="str">
        <f>LEFT(Risks!B24,(FIND(".",Risks!B24,1)-1))</f>
        <v>Risk: Breakdown in relationship with Wiltshire Council (Councillor, officers, Parish Steward)</v>
      </c>
      <c r="C21" s="49">
        <f>Risks!F24</f>
        <v>12</v>
      </c>
      <c r="D21" s="49">
        <f>Risks!J24</f>
        <v>12</v>
      </c>
      <c r="E21" s="49">
        <f>Risks!N24</f>
        <v>16</v>
      </c>
      <c r="F21" s="49">
        <f>Risks!R24</f>
        <v>9</v>
      </c>
      <c r="G21" s="49">
        <f>Risks!V24</f>
        <v>9</v>
      </c>
      <c r="H21" s="49">
        <f>Risks!Z24</f>
        <v>9</v>
      </c>
      <c r="I21" s="49">
        <f>Risks!AD24</f>
        <v>12</v>
      </c>
      <c r="J21" s="49">
        <f>Risks!AM24</f>
        <v>6</v>
      </c>
      <c r="K21" s="123" t="str">
        <f>Risks!AO24</f>
        <v>With fewer councillors full participation in Wilts Council meetings may be difficult</v>
      </c>
      <c r="L21" s="118" t="s">
        <v>34</v>
      </c>
    </row>
    <row r="22" spans="1:12" ht="35" customHeight="1" x14ac:dyDescent="0.2">
      <c r="A22" t="str">
        <f>Risks!A25</f>
        <v>WPC2019-19</v>
      </c>
      <c r="B22" s="105" t="str">
        <f>LEFT(Risks!B25,(FIND(".",Risks!B25,1)-1))</f>
        <v>Risk: Loss of lease agreement with BVNS</v>
      </c>
      <c r="C22" s="49">
        <f>Risks!F25</f>
        <v>12</v>
      </c>
      <c r="D22" s="49">
        <f>Risks!J25</f>
        <v>9</v>
      </c>
      <c r="E22" s="49">
        <f>Risks!N25</f>
        <v>6</v>
      </c>
      <c r="F22" s="49">
        <f>Risks!R25</f>
        <v>6</v>
      </c>
      <c r="G22" s="49">
        <f>Risks!V25</f>
        <v>6</v>
      </c>
      <c r="H22" s="49">
        <f>Risks!Z25</f>
        <v>6</v>
      </c>
      <c r="I22" s="49">
        <f>Risks!AD25</f>
        <v>6</v>
      </c>
      <c r="J22" s="49">
        <f>Risks!AM25</f>
        <v>6</v>
      </c>
      <c r="K22" s="123">
        <f>Risks!AO25</f>
        <v>0</v>
      </c>
      <c r="L22" s="118" t="s">
        <v>40</v>
      </c>
    </row>
    <row r="23" spans="1:12" ht="35" customHeight="1" x14ac:dyDescent="0.2">
      <c r="A23" t="str">
        <f>Risks!A26</f>
        <v>WPC2019-20</v>
      </c>
      <c r="B23" s="105" t="str">
        <f>LEFT(Risks!B26,(FIND(".",Risks!B26,1)-1))</f>
        <v>Risk: Reduction in council tax base</v>
      </c>
      <c r="C23" s="49">
        <f>Risks!F26</f>
        <v>16</v>
      </c>
      <c r="D23" s="49">
        <f>Risks!J26</f>
        <v>12</v>
      </c>
      <c r="E23" s="49">
        <f>Risks!N26</f>
        <v>6</v>
      </c>
      <c r="F23" s="49">
        <f>Risks!R26</f>
        <v>6</v>
      </c>
      <c r="G23" s="49">
        <f>Risks!V26</f>
        <v>6</v>
      </c>
      <c r="H23" s="49">
        <f>Risks!Z26</f>
        <v>6</v>
      </c>
      <c r="I23" s="49">
        <f>Risks!AD26</f>
        <v>6</v>
      </c>
      <c r="J23" s="49">
        <f>Risks!AM26</f>
        <v>6</v>
      </c>
      <c r="K23" s="123">
        <f>Risks!AO26</f>
        <v>0</v>
      </c>
      <c r="L23" s="118"/>
    </row>
    <row r="24" spans="1:12" ht="35" customHeight="1" x14ac:dyDescent="0.2">
      <c r="A24" t="str">
        <f>Risks!A27</f>
        <v>WPC2020-1</v>
      </c>
      <c r="B24" s="105" t="str">
        <f>LEFT(Risks!B27,(FIND(".",Risks!B27,1)-1))</f>
        <v>Risk: Accident or injury from use of car parks (Glebe Hall and amenity field)</v>
      </c>
      <c r="C24" s="49">
        <f>Risks!F27</f>
        <v>15</v>
      </c>
      <c r="D24" s="49">
        <f>Risks!J27</f>
        <v>6</v>
      </c>
      <c r="E24" s="49">
        <f>Risks!N27</f>
        <v>6</v>
      </c>
      <c r="F24" s="49">
        <f>Risks!R27</f>
        <v>6</v>
      </c>
      <c r="G24" s="49">
        <f>Risks!V27</f>
        <v>6</v>
      </c>
      <c r="H24" s="49">
        <f>Risks!Z27</f>
        <v>6</v>
      </c>
      <c r="I24" s="49">
        <f>Risks!AD27</f>
        <v>6</v>
      </c>
      <c r="J24" s="49">
        <f>Risks!AM27</f>
        <v>6</v>
      </c>
      <c r="K24" s="123">
        <f>Risks!AO27</f>
        <v>0</v>
      </c>
      <c r="L24" s="118" t="s">
        <v>41</v>
      </c>
    </row>
    <row r="25" spans="1:12" ht="35" customHeight="1" x14ac:dyDescent="0.2">
      <c r="C25" s="105"/>
      <c r="D25" s="105"/>
      <c r="E25" s="105"/>
      <c r="F25" s="105"/>
      <c r="G25" s="105"/>
      <c r="H25" s="105"/>
      <c r="I25" s="105"/>
      <c r="J25" s="105"/>
    </row>
    <row r="26" spans="1:12" ht="35" customHeight="1" x14ac:dyDescent="0.2">
      <c r="C26" s="105"/>
      <c r="D26" s="105"/>
      <c r="E26" s="105"/>
      <c r="F26" s="105"/>
      <c r="G26" s="105"/>
      <c r="H26" s="105"/>
      <c r="I26" s="105"/>
      <c r="J26" s="105"/>
    </row>
    <row r="27" spans="1:12" ht="35" customHeight="1" x14ac:dyDescent="0.2">
      <c r="C27" s="105"/>
      <c r="D27" s="105"/>
      <c r="E27" s="105"/>
      <c r="F27" s="105"/>
      <c r="G27" s="105"/>
      <c r="H27" s="105"/>
      <c r="I27" s="105"/>
      <c r="J27" s="105"/>
    </row>
    <row r="28" spans="1:12" ht="35" customHeight="1" x14ac:dyDescent="0.2">
      <c r="C28" s="105"/>
      <c r="D28" s="105"/>
      <c r="E28" s="105"/>
      <c r="F28" s="105"/>
      <c r="G28" s="105"/>
      <c r="H28" s="105"/>
      <c r="I28" s="105"/>
      <c r="J28" s="105"/>
    </row>
    <row r="29" spans="1:12" ht="35" customHeight="1" x14ac:dyDescent="0.2">
      <c r="C29" s="105"/>
      <c r="D29" s="105"/>
      <c r="E29" s="105"/>
      <c r="F29" s="105"/>
      <c r="G29" s="105"/>
      <c r="H29" s="105"/>
      <c r="I29" s="105"/>
      <c r="J29" s="105"/>
    </row>
    <row r="30" spans="1:12" ht="35" customHeight="1" x14ac:dyDescent="0.2">
      <c r="C30" s="105"/>
      <c r="D30" s="105"/>
      <c r="E30" s="105"/>
      <c r="F30" s="105"/>
      <c r="G30" s="105"/>
      <c r="H30" s="105"/>
      <c r="I30" s="105"/>
      <c r="J30" s="105"/>
    </row>
    <row r="31" spans="1:12" ht="35" customHeight="1" x14ac:dyDescent="0.2">
      <c r="C31" s="105"/>
      <c r="D31" s="105"/>
      <c r="E31" s="105"/>
      <c r="F31" s="105"/>
      <c r="G31" s="105"/>
      <c r="H31" s="105"/>
      <c r="I31" s="105"/>
      <c r="J31" s="105"/>
    </row>
    <row r="32" spans="1:12" ht="35" customHeight="1" x14ac:dyDescent="0.2">
      <c r="C32" s="105"/>
      <c r="D32" s="105"/>
      <c r="E32" s="105"/>
      <c r="F32" s="105"/>
      <c r="G32" s="105"/>
      <c r="H32" s="105"/>
      <c r="I32" s="105"/>
      <c r="J32" s="105"/>
    </row>
    <row r="33" customFormat="1" ht="35" customHeight="1" x14ac:dyDescent="0.2"/>
  </sheetData>
  <mergeCells count="1">
    <mergeCell ref="C3:J3"/>
  </mergeCells>
  <conditionalFormatting sqref="C4:H24 J4:J24">
    <cfRule type="colorScale" priority="27">
      <colorScale>
        <cfvo type="min"/>
        <cfvo type="percentile" val="50"/>
        <cfvo type="max"/>
        <color rgb="FF00B050"/>
        <color rgb="FFFFEB84"/>
        <color rgb="FFFF0000"/>
      </colorScale>
    </cfRule>
  </conditionalFormatting>
  <conditionalFormatting sqref="C4:H24">
    <cfRule type="expression" dxfId="695" priority="66">
      <formula>COUNTIFS(B4,3,A4,3)</formula>
    </cfRule>
    <cfRule type="expression" dxfId="694" priority="54">
      <formula>COUNTIFS(B4,1,A4,1)</formula>
    </cfRule>
    <cfRule type="expression" dxfId="693" priority="76">
      <formula>COUNTIFS(B4,5,A4,3)</formula>
    </cfRule>
    <cfRule type="expression" dxfId="692" priority="75">
      <formula>COUNTIFS(B4,5,A4,2)</formula>
    </cfRule>
    <cfRule type="expression" dxfId="691" priority="74">
      <formula>COUNTIFS(B4,5,A4,1)</formula>
    </cfRule>
    <cfRule type="expression" dxfId="690" priority="73">
      <formula>COUNTIFS(B4,4,A4,5)</formula>
    </cfRule>
    <cfRule type="expression" dxfId="689" priority="72">
      <formula>COUNTIFS(B4,4,A4,4)</formula>
    </cfRule>
    <cfRule type="expression" dxfId="688" priority="71">
      <formula>COUNTIFS(B4,4,A4,3)</formula>
    </cfRule>
    <cfRule type="expression" dxfId="687" priority="70">
      <formula>COUNTIFS(B4,4,A4,2)</formula>
    </cfRule>
    <cfRule type="expression" dxfId="686" priority="69">
      <formula>COUNTIFS(B4,4,A4,1)</formula>
    </cfRule>
    <cfRule type="expression" dxfId="685" priority="68">
      <formula>COUNTIFS(B4,3,A4,5)</formula>
    </cfRule>
    <cfRule type="expression" dxfId="684" priority="67">
      <formula>COUNTIFS(B4,3,A4,4)</formula>
    </cfRule>
    <cfRule type="expression" dxfId="683" priority="78">
      <formula>COUNTIFS(B4,5,A4,5)</formula>
    </cfRule>
    <cfRule type="expression" dxfId="682" priority="65">
      <formula>COUNTIFS(B4,3,A4,2)</formula>
    </cfRule>
    <cfRule type="expression" dxfId="681" priority="64">
      <formula>COUNTIFS(B4,3,A4,1)</formula>
    </cfRule>
    <cfRule type="expression" dxfId="680" priority="63">
      <formula>COUNTIFS(B4,2,A4,5)</formula>
    </cfRule>
    <cfRule type="expression" dxfId="679" priority="62">
      <formula>COUNTIFS(B4,2,A4,4)</formula>
    </cfRule>
    <cfRule type="expression" dxfId="678" priority="61">
      <formula>COUNTIFS(B4,2,A4,3)</formula>
    </cfRule>
    <cfRule type="expression" dxfId="677" priority="60">
      <formula>COUNTIFS(B4,2,A4,2)</formula>
    </cfRule>
    <cfRule type="expression" dxfId="676" priority="59">
      <formula>COUNTIFS(B4,2,A4,1)</formula>
    </cfRule>
    <cfRule type="expression" dxfId="675" priority="58">
      <formula>COUNTIFS(B4,1,A4,5)</formula>
    </cfRule>
    <cfRule type="expression" dxfId="674" priority="57">
      <formula>COUNTIFS(B4,1,A4,4)</formula>
    </cfRule>
    <cfRule type="expression" dxfId="673" priority="56">
      <formula>COUNTIFS(B4,1,A4,3)</formula>
    </cfRule>
    <cfRule type="expression" dxfId="672" priority="55">
      <formula>COUNTIFS(B4,1,A4,2)</formula>
    </cfRule>
    <cfRule type="expression" dxfId="671" priority="77">
      <formula>COUNTIFS(B4,5,A4,4)</formula>
    </cfRule>
  </conditionalFormatting>
  <conditionalFormatting sqref="I4:I24">
    <cfRule type="colorScale" priority="1">
      <colorScale>
        <cfvo type="min"/>
        <cfvo type="percentile" val="50"/>
        <cfvo type="max"/>
        <color rgb="FF00B050"/>
        <color rgb="FFFFEB84"/>
        <color rgb="FFFF0000"/>
      </colorScale>
    </cfRule>
    <cfRule type="expression" dxfId="670" priority="2">
      <formula>COUNTIFS(H4,1,G4,1)</formula>
    </cfRule>
    <cfRule type="expression" dxfId="669" priority="25">
      <formula>COUNTIFS(H4,5,G4,4)</formula>
    </cfRule>
    <cfRule type="expression" dxfId="668" priority="24">
      <formula>COUNTIFS(H4,5,G4,3)</formula>
    </cfRule>
    <cfRule type="expression" dxfId="667" priority="23">
      <formula>COUNTIFS(H4,5,G4,2)</formula>
    </cfRule>
    <cfRule type="expression" dxfId="666" priority="22">
      <formula>COUNTIFS(H4,5,G4,1)</formula>
    </cfRule>
    <cfRule type="expression" dxfId="665" priority="21">
      <formula>COUNTIFS(H4,4,G4,5)</formula>
    </cfRule>
    <cfRule type="expression" dxfId="664" priority="20">
      <formula>COUNTIFS(H4,4,G4,4)</formula>
    </cfRule>
    <cfRule type="expression" dxfId="663" priority="19">
      <formula>COUNTIFS(H4,4,G4,3)</formula>
    </cfRule>
    <cfRule type="expression" dxfId="662" priority="18">
      <formula>COUNTIFS(H4,4,G4,2)</formula>
    </cfRule>
    <cfRule type="expression" dxfId="661" priority="17">
      <formula>COUNTIFS(H4,4,G4,1)</formula>
    </cfRule>
    <cfRule type="expression" dxfId="660" priority="16">
      <formula>COUNTIFS(H4,3,G4,5)</formula>
    </cfRule>
    <cfRule type="expression" dxfId="659" priority="15">
      <formula>COUNTIFS(H4,3,G4,4)</formula>
    </cfRule>
    <cfRule type="expression" dxfId="658" priority="14">
      <formula>COUNTIFS(H4,3,G4,3)</formula>
    </cfRule>
    <cfRule type="expression" dxfId="657" priority="13">
      <formula>COUNTIFS(H4,3,G4,2)</formula>
    </cfRule>
    <cfRule type="expression" dxfId="656" priority="12">
      <formula>COUNTIFS(H4,3,G4,1)</formula>
    </cfRule>
    <cfRule type="expression" dxfId="655" priority="11">
      <formula>COUNTIFS(H4,2,G4,5)</formula>
    </cfRule>
    <cfRule type="expression" dxfId="654" priority="10">
      <formula>COUNTIFS(H4,2,G4,4)</formula>
    </cfRule>
    <cfRule type="expression" dxfId="653" priority="9">
      <formula>COUNTIFS(H4,2,G4,3)</formula>
    </cfRule>
    <cfRule type="expression" dxfId="652" priority="8">
      <formula>COUNTIFS(H4,2,G4,2)</formula>
    </cfRule>
    <cfRule type="expression" dxfId="651" priority="7">
      <formula>COUNTIFS(H4,2,G4,1)</formula>
    </cfRule>
    <cfRule type="expression" dxfId="650" priority="6">
      <formula>COUNTIFS(H4,1,G4,5)</formula>
    </cfRule>
    <cfRule type="expression" dxfId="649" priority="5">
      <formula>COUNTIFS(H4,1,G4,4)</formula>
    </cfRule>
    <cfRule type="expression" dxfId="648" priority="4">
      <formula>COUNTIFS(H4,1,G4,3)</formula>
    </cfRule>
    <cfRule type="expression" dxfId="647" priority="3">
      <formula>COUNTIFS(H4,1,G4,2)</formula>
    </cfRule>
    <cfRule type="expression" dxfId="646" priority="26">
      <formula>COUNTIFS(H4,5,G4,5)</formula>
    </cfRule>
  </conditionalFormatting>
  <conditionalFormatting sqref="J4:J24">
    <cfRule type="expression" dxfId="645" priority="441">
      <formula>COUNTIFS(B4,3,A4,3)</formula>
    </cfRule>
    <cfRule type="expression" dxfId="644" priority="3642">
      <formula>COUNTIFS(C4,5,B4,5)</formula>
    </cfRule>
    <cfRule type="expression" dxfId="643" priority="431">
      <formula>COUNTIFS(B4,1,A4,3)</formula>
    </cfRule>
    <cfRule type="expression" dxfId="642" priority="432">
      <formula>COUNTIFS(B4,1,A4,4)</formula>
    </cfRule>
    <cfRule type="expression" dxfId="641" priority="433">
      <formula>COUNTIFS(B4,1,A4,5)</formula>
    </cfRule>
    <cfRule type="expression" dxfId="640" priority="434">
      <formula>COUNTIFS(B4,2,A4,1)</formula>
    </cfRule>
    <cfRule type="expression" dxfId="639" priority="435">
      <formula>COUNTIFS(B4,2,A4,2)</formula>
    </cfRule>
    <cfRule type="expression" dxfId="638" priority="436">
      <formula>COUNTIFS(B4,2,A4,3)</formula>
    </cfRule>
    <cfRule type="expression" dxfId="637" priority="437">
      <formula>COUNTIFS(B4,2,A4,4)</formula>
    </cfRule>
    <cfRule type="expression" dxfId="636" priority="438">
      <formula>COUNTIFS(B4,2,A4,5)</formula>
    </cfRule>
    <cfRule type="expression" dxfId="635" priority="439">
      <formula>COUNTIFS(B4,3,A4,1)</formula>
    </cfRule>
    <cfRule type="expression" dxfId="634" priority="440">
      <formula>COUNTIFS(B4,3,A4,2)</formula>
    </cfRule>
    <cfRule type="expression" dxfId="633" priority="429">
      <formula>COUNTIFS(B4,1,A4,1)</formula>
    </cfRule>
    <cfRule type="expression" dxfId="632" priority="442">
      <formula>COUNTIFS(B4,3,A4,4)</formula>
    </cfRule>
    <cfRule type="expression" dxfId="631" priority="443">
      <formula>COUNTIFS(B4,3,A4,5)</formula>
    </cfRule>
    <cfRule type="expression" dxfId="630" priority="444">
      <formula>COUNTIFS(B4,4,A4,1)</formula>
    </cfRule>
    <cfRule type="expression" dxfId="629" priority="445">
      <formula>COUNTIFS(B4,4,A4,2)</formula>
    </cfRule>
    <cfRule type="expression" dxfId="628" priority="446">
      <formula>COUNTIFS(B4,4,A4,3)</formula>
    </cfRule>
    <cfRule type="expression" dxfId="627" priority="447">
      <formula>COUNTIFS(B4,4,A4,4)</formula>
    </cfRule>
    <cfRule type="expression" dxfId="626" priority="448">
      <formula>COUNTIFS(B4,4,A4,5)</formula>
    </cfRule>
    <cfRule type="expression" dxfId="625" priority="449">
      <formula>COUNTIFS(B4,5,A4,1)</formula>
    </cfRule>
    <cfRule type="expression" dxfId="624" priority="450">
      <formula>COUNTIFS(B4,5,A4,2)</formula>
    </cfRule>
    <cfRule type="expression" dxfId="623" priority="451">
      <formula>COUNTIFS(B4,5,A4,3)</formula>
    </cfRule>
    <cfRule type="expression" dxfId="622" priority="452">
      <formula>COUNTIFS(B4,5,A4,4)</formula>
    </cfRule>
    <cfRule type="expression" dxfId="621" priority="453">
      <formula>COUNTIFS(B4,5,A4,5)</formula>
    </cfRule>
    <cfRule type="expression" dxfId="620" priority="3618">
      <formula>COUNTIFS(C4,1,B4,1)</formula>
    </cfRule>
    <cfRule type="expression" dxfId="619" priority="3619">
      <formula>COUNTIFS(C4,1,B4,2)</formula>
    </cfRule>
    <cfRule type="expression" dxfId="618" priority="3620">
      <formula>COUNTIFS(C4,1,B4,3)</formula>
    </cfRule>
    <cfRule type="expression" dxfId="617" priority="3621">
      <formula>COUNTIFS(C4,1,B4,4)</formula>
    </cfRule>
    <cfRule type="expression" dxfId="616" priority="3622">
      <formula>COUNTIFS(C4,1,B4,5)</formula>
    </cfRule>
    <cfRule type="expression" dxfId="615" priority="3623">
      <formula>COUNTIFS(C4,2,B4,1)</formula>
    </cfRule>
    <cfRule type="expression" dxfId="614" priority="3624">
      <formula>COUNTIFS(C4,2,B4,2)</formula>
    </cfRule>
    <cfRule type="expression" dxfId="613" priority="3625">
      <formula>COUNTIFS(C4,2,B4,3)</formula>
    </cfRule>
    <cfRule type="expression" dxfId="612" priority="3626">
      <formula>COUNTIFS(C4,2,B4,4)</formula>
    </cfRule>
    <cfRule type="expression" dxfId="611" priority="3627">
      <formula>COUNTIFS(C4,2,B4,5)</formula>
    </cfRule>
    <cfRule type="expression" dxfId="610" priority="3628">
      <formula>COUNTIFS(C4,3,B4,1)</formula>
    </cfRule>
    <cfRule type="expression" dxfId="609" priority="3629">
      <formula>COUNTIFS(C4,3,B4,2)</formula>
    </cfRule>
    <cfRule type="expression" dxfId="608" priority="3630">
      <formula>COUNTIFS(C4,3,B4,3)</formula>
    </cfRule>
    <cfRule type="expression" dxfId="607" priority="3631">
      <formula>COUNTIFS(C4,3,B4,4)</formula>
    </cfRule>
    <cfRule type="expression" dxfId="606" priority="3632">
      <formula>COUNTIFS(C4,3,B4,5)</formula>
    </cfRule>
    <cfRule type="expression" dxfId="605" priority="3633">
      <formula>COUNTIFS(C4,4,B4,1)</formula>
    </cfRule>
    <cfRule type="expression" dxfId="604" priority="3634">
      <formula>COUNTIFS(C4,4,B4,2)</formula>
    </cfRule>
    <cfRule type="expression" dxfId="603" priority="3635">
      <formula>COUNTIFS(C4,4,B4,3)</formula>
    </cfRule>
    <cfRule type="expression" dxfId="602" priority="3636">
      <formula>COUNTIFS(C4,4,B4,4)</formula>
    </cfRule>
    <cfRule type="expression" dxfId="601" priority="3637">
      <formula>COUNTIFS(C4,4,B4,5)</formula>
    </cfRule>
    <cfRule type="expression" dxfId="600" priority="3638">
      <formula>COUNTIFS(C4,5,B4,1)</formula>
    </cfRule>
    <cfRule type="expression" dxfId="599" priority="3639">
      <formula>COUNTIFS(C4,5,B4,2)</formula>
    </cfRule>
    <cfRule type="expression" dxfId="598" priority="3640">
      <formula>COUNTIFS(C4,5,B4,3)</formula>
    </cfRule>
    <cfRule type="expression" dxfId="597" priority="3641">
      <formula>COUNTIFS(C4,5,B4,4)</formula>
    </cfRule>
    <cfRule type="expression" dxfId="596" priority="430">
      <formula>COUNTIFS(B4,1,A4,2)</formula>
    </cfRule>
  </conditionalFormatting>
  <pageMargins left="0.7" right="0.7" top="0.75" bottom="0.75" header="0.3" footer="0.3"/>
  <pageSetup paperSize="9" scale="56"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P28"/>
  <sheetViews>
    <sheetView tabSelected="1" topLeftCell="A5" zoomScale="70" zoomScaleNormal="70" zoomScaleSheetLayoutView="68" workbookViewId="0">
      <pane xSplit="2" ySplit="2" topLeftCell="T24" activePane="bottomRight" state="frozen"/>
      <selection pane="topRight" activeCell="C5" sqref="C5"/>
      <selection pane="bottomLeft" activeCell="A7" sqref="A7"/>
      <selection pane="bottomRight" activeCell="AO10" sqref="AO10"/>
    </sheetView>
  </sheetViews>
  <sheetFormatPr baseColWidth="10" defaultColWidth="8.83203125" defaultRowHeight="15" customHeight="1" x14ac:dyDescent="0.2"/>
  <cols>
    <col min="1" max="1" width="8.6640625" style="6" bestFit="1" customWidth="1"/>
    <col min="2" max="2" width="64.5" customWidth="1"/>
    <col min="3" max="3" width="25" style="5" customWidth="1"/>
    <col min="4" max="4" width="5.5" customWidth="1"/>
    <col min="5" max="5" width="5" customWidth="1"/>
    <col min="6" max="6" width="4.83203125" customWidth="1"/>
    <col min="7" max="7" width="5.83203125" style="41" customWidth="1"/>
    <col min="8" max="8" width="5.5" hidden="1" customWidth="1"/>
    <col min="9" max="10" width="4.83203125" hidden="1" customWidth="1"/>
    <col min="11" max="11" width="5" style="41" hidden="1" customWidth="1"/>
    <col min="12" max="12" width="4.83203125" hidden="1" customWidth="1"/>
    <col min="13" max="14" width="4.5" hidden="1" customWidth="1"/>
    <col min="15" max="15" width="4.83203125" style="41" hidden="1" customWidth="1"/>
    <col min="16" max="16" width="4.83203125" hidden="1" customWidth="1"/>
    <col min="17" max="18" width="4.5" hidden="1" customWidth="1"/>
    <col min="19" max="19" width="4.83203125" style="41" hidden="1" customWidth="1"/>
    <col min="20" max="20" width="4.83203125" customWidth="1"/>
    <col min="21" max="22" width="4.5" customWidth="1"/>
    <col min="23" max="23" width="4.83203125" style="41" customWidth="1"/>
    <col min="24" max="24" width="4.83203125" customWidth="1"/>
    <col min="25" max="26" width="4.5" customWidth="1"/>
    <col min="27" max="27" width="4.83203125" style="41" customWidth="1"/>
    <col min="28" max="28" width="4.83203125" customWidth="1"/>
    <col min="29" max="30" width="4.5" customWidth="1"/>
    <col min="31" max="31" width="4.83203125" style="41" customWidth="1"/>
    <col min="32" max="32" width="44.6640625" style="41" customWidth="1"/>
    <col min="33" max="33" width="5.6640625" style="43" customWidth="1"/>
    <col min="34" max="34" width="7" style="5" customWidth="1"/>
    <col min="35" max="35" width="44.33203125" style="78" customWidth="1"/>
    <col min="36" max="36" width="33" style="4" hidden="1" customWidth="1"/>
    <col min="37" max="37" width="6.6640625" style="6" customWidth="1"/>
    <col min="38" max="38" width="5.6640625" style="6" customWidth="1"/>
    <col min="39" max="39" width="6.33203125" style="6" customWidth="1"/>
    <col min="40" max="40" width="7" customWidth="1"/>
    <col min="41" max="41" width="37.83203125" style="41" customWidth="1"/>
    <col min="42" max="42" width="9.1640625" hidden="1" customWidth="1"/>
  </cols>
  <sheetData>
    <row r="1" spans="1:42" s="2" customFormat="1" ht="192" hidden="1" customHeight="1" x14ac:dyDescent="0.2">
      <c r="A1" s="6"/>
      <c r="B1"/>
      <c r="C1" s="5"/>
      <c r="D1"/>
      <c r="E1"/>
      <c r="F1"/>
      <c r="G1" s="41"/>
      <c r="H1"/>
      <c r="I1"/>
      <c r="J1"/>
      <c r="K1" s="41"/>
      <c r="L1"/>
      <c r="M1"/>
      <c r="N1"/>
      <c r="O1" s="41"/>
      <c r="P1"/>
      <c r="Q1"/>
      <c r="R1"/>
      <c r="S1" s="41"/>
      <c r="T1"/>
      <c r="U1"/>
      <c r="V1"/>
      <c r="W1" s="41"/>
      <c r="X1"/>
      <c r="Y1"/>
      <c r="Z1"/>
      <c r="AA1" s="41"/>
      <c r="AB1"/>
      <c r="AC1"/>
      <c r="AD1"/>
      <c r="AE1" s="41"/>
      <c r="AF1" s="41"/>
      <c r="AG1" s="43"/>
      <c r="AH1" s="5"/>
      <c r="AI1" s="78"/>
      <c r="AJ1" s="4"/>
      <c r="AK1" s="6"/>
      <c r="AL1" s="6"/>
      <c r="AM1" s="6"/>
      <c r="AN1"/>
      <c r="AO1" s="41"/>
      <c r="AP1"/>
    </row>
    <row r="2" spans="1:42" s="2" customFormat="1" ht="192" hidden="1" customHeight="1" x14ac:dyDescent="0.2">
      <c r="A2" s="141" t="s">
        <v>42</v>
      </c>
      <c r="B2" s="142"/>
      <c r="C2" s="84"/>
      <c r="D2" s="20"/>
      <c r="E2" s="20"/>
      <c r="F2" s="20"/>
      <c r="G2" s="41"/>
      <c r="H2" s="20"/>
      <c r="I2" s="20"/>
      <c r="J2" s="20"/>
      <c r="K2" s="41"/>
      <c r="L2" s="20"/>
      <c r="M2" s="20"/>
      <c r="N2" s="20"/>
      <c r="O2" s="41"/>
      <c r="P2" s="20"/>
      <c r="Q2" s="20"/>
      <c r="R2" s="20"/>
      <c r="S2" s="41"/>
      <c r="T2" s="20"/>
      <c r="U2" s="20"/>
      <c r="V2" s="20"/>
      <c r="W2" s="41"/>
      <c r="X2" s="20"/>
      <c r="Y2" s="20"/>
      <c r="Z2" s="20"/>
      <c r="AA2" s="41"/>
      <c r="AB2" s="20"/>
      <c r="AC2" s="20"/>
      <c r="AD2" s="20"/>
      <c r="AE2" s="41"/>
      <c r="AF2" s="41"/>
      <c r="AG2" s="43"/>
      <c r="AH2" s="21"/>
      <c r="AI2" s="78"/>
      <c r="AJ2" s="22"/>
      <c r="AK2" s="84"/>
      <c r="AL2" s="84"/>
      <c r="AM2" s="84"/>
      <c r="AN2" s="20"/>
      <c r="AO2" s="41"/>
      <c r="AP2"/>
    </row>
    <row r="3" spans="1:42" s="2" customFormat="1" ht="192" hidden="1" customHeight="1" x14ac:dyDescent="0.2">
      <c r="A3" s="23" t="s">
        <v>43</v>
      </c>
      <c r="B3" s="24" t="s">
        <v>44</v>
      </c>
      <c r="C3" s="21"/>
      <c r="D3" s="20"/>
      <c r="E3" s="20"/>
      <c r="F3" s="20"/>
      <c r="G3" s="41"/>
      <c r="H3" s="20"/>
      <c r="I3" s="20"/>
      <c r="J3" s="20"/>
      <c r="K3" s="41"/>
      <c r="L3" s="20"/>
      <c r="M3" s="20"/>
      <c r="N3" s="20"/>
      <c r="O3" s="41"/>
      <c r="P3" s="20"/>
      <c r="Q3" s="20"/>
      <c r="R3" s="20"/>
      <c r="S3" s="41"/>
      <c r="T3" s="20"/>
      <c r="U3" s="20"/>
      <c r="V3" s="20"/>
      <c r="W3" s="41"/>
      <c r="X3" s="20"/>
      <c r="Y3" s="20"/>
      <c r="Z3" s="20"/>
      <c r="AA3" s="41"/>
      <c r="AB3" s="20"/>
      <c r="AC3" s="20"/>
      <c r="AD3" s="20"/>
      <c r="AE3" s="41"/>
      <c r="AF3" s="41"/>
      <c r="AG3" s="43"/>
      <c r="AH3" s="21"/>
      <c r="AI3" s="78"/>
      <c r="AJ3" s="22"/>
      <c r="AK3" s="84"/>
      <c r="AL3" s="84"/>
      <c r="AM3" s="84"/>
      <c r="AN3" s="20"/>
      <c r="AO3" s="41"/>
      <c r="AP3"/>
    </row>
    <row r="4" spans="1:42" ht="192" hidden="1" customHeight="1" x14ac:dyDescent="0.2">
      <c r="A4" s="25" t="s">
        <v>45</v>
      </c>
      <c r="B4" s="26" t="s">
        <v>44</v>
      </c>
      <c r="C4" s="84"/>
      <c r="D4" s="20"/>
      <c r="E4" s="20"/>
      <c r="F4" s="20"/>
      <c r="H4" s="20"/>
      <c r="I4" s="20"/>
      <c r="J4" s="20"/>
      <c r="L4" s="20"/>
      <c r="M4" s="20"/>
      <c r="N4" s="20"/>
      <c r="P4" s="20"/>
      <c r="Q4" s="20"/>
      <c r="R4" s="20"/>
      <c r="T4" s="20"/>
      <c r="U4" s="20"/>
      <c r="V4" s="20"/>
      <c r="X4" s="20"/>
      <c r="Y4" s="20"/>
      <c r="Z4" s="20"/>
      <c r="AB4" s="20"/>
      <c r="AC4" s="20"/>
      <c r="AD4" s="20"/>
      <c r="AH4" s="21"/>
      <c r="AI4" s="79"/>
      <c r="AJ4" s="27"/>
      <c r="AK4" s="90"/>
      <c r="AL4" s="90"/>
      <c r="AM4" s="90"/>
      <c r="AN4" s="20"/>
    </row>
    <row r="5" spans="1:42" ht="35" customHeight="1" thickBot="1" x14ac:dyDescent="0.25">
      <c r="A5" s="29"/>
      <c r="B5" s="30"/>
      <c r="C5" s="113"/>
      <c r="D5" s="138" t="s">
        <v>46</v>
      </c>
      <c r="E5" s="139"/>
      <c r="F5" s="139"/>
      <c r="G5" s="140"/>
      <c r="H5" s="138" t="s">
        <v>47</v>
      </c>
      <c r="I5" s="139"/>
      <c r="J5" s="139"/>
      <c r="K5" s="140"/>
      <c r="L5" s="138" t="s">
        <v>48</v>
      </c>
      <c r="M5" s="139"/>
      <c r="N5" s="139"/>
      <c r="O5" s="140"/>
      <c r="P5" s="138" t="s">
        <v>49</v>
      </c>
      <c r="Q5" s="139"/>
      <c r="R5" s="139"/>
      <c r="S5" s="140"/>
      <c r="T5" s="138" t="s">
        <v>50</v>
      </c>
      <c r="U5" s="139"/>
      <c r="V5" s="139"/>
      <c r="W5" s="140"/>
      <c r="X5" s="138" t="s">
        <v>51</v>
      </c>
      <c r="Y5" s="139"/>
      <c r="Z5" s="139"/>
      <c r="AA5" s="140"/>
      <c r="AB5" s="138" t="s">
        <v>52</v>
      </c>
      <c r="AC5" s="139"/>
      <c r="AD5" s="139"/>
      <c r="AE5" s="140"/>
      <c r="AF5" s="114"/>
      <c r="AG5" s="44"/>
      <c r="AH5" s="29"/>
      <c r="AI5" s="76"/>
      <c r="AJ5" s="30"/>
      <c r="AK5" s="138" t="s">
        <v>53</v>
      </c>
      <c r="AL5" s="139"/>
      <c r="AM5" s="139"/>
      <c r="AN5" s="140"/>
      <c r="AO5" s="76"/>
    </row>
    <row r="6" spans="1:42" s="3" customFormat="1" ht="105" customHeight="1" thickBot="1" x14ac:dyDescent="0.25">
      <c r="A6" s="31" t="s">
        <v>5</v>
      </c>
      <c r="B6" s="37" t="s">
        <v>6</v>
      </c>
      <c r="C6" s="77" t="s">
        <v>54</v>
      </c>
      <c r="D6" s="32" t="s">
        <v>14</v>
      </c>
      <c r="E6" s="33" t="s">
        <v>15</v>
      </c>
      <c r="F6" s="33" t="s">
        <v>16</v>
      </c>
      <c r="G6" s="42" t="s">
        <v>13</v>
      </c>
      <c r="H6" s="87" t="s">
        <v>14</v>
      </c>
      <c r="I6" s="33" t="s">
        <v>15</v>
      </c>
      <c r="J6" s="33" t="s">
        <v>16</v>
      </c>
      <c r="K6" s="42" t="s">
        <v>13</v>
      </c>
      <c r="L6" s="87" t="s">
        <v>14</v>
      </c>
      <c r="M6" s="33" t="s">
        <v>15</v>
      </c>
      <c r="N6" s="33" t="s">
        <v>16</v>
      </c>
      <c r="O6" s="42" t="s">
        <v>13</v>
      </c>
      <c r="P6" s="87" t="s">
        <v>14</v>
      </c>
      <c r="Q6" s="33" t="s">
        <v>15</v>
      </c>
      <c r="R6" s="33" t="s">
        <v>16</v>
      </c>
      <c r="S6" s="42" t="s">
        <v>13</v>
      </c>
      <c r="T6" s="87" t="s">
        <v>14</v>
      </c>
      <c r="U6" s="33" t="s">
        <v>15</v>
      </c>
      <c r="V6" s="33" t="s">
        <v>16</v>
      </c>
      <c r="W6" s="42" t="s">
        <v>13</v>
      </c>
      <c r="X6" s="87" t="s">
        <v>14</v>
      </c>
      <c r="Y6" s="33" t="s">
        <v>15</v>
      </c>
      <c r="Z6" s="33" t="s">
        <v>16</v>
      </c>
      <c r="AA6" s="42" t="s">
        <v>13</v>
      </c>
      <c r="AB6" s="87" t="s">
        <v>14</v>
      </c>
      <c r="AC6" s="33" t="s">
        <v>15</v>
      </c>
      <c r="AD6" s="33" t="s">
        <v>16</v>
      </c>
      <c r="AE6" s="42" t="s">
        <v>13</v>
      </c>
      <c r="AF6" s="108" t="s">
        <v>55</v>
      </c>
      <c r="AG6" s="45" t="s">
        <v>9</v>
      </c>
      <c r="AH6" s="31" t="s">
        <v>10</v>
      </c>
      <c r="AI6" s="77" t="s">
        <v>11</v>
      </c>
      <c r="AJ6" s="34" t="s">
        <v>56</v>
      </c>
      <c r="AK6" s="32" t="s">
        <v>14</v>
      </c>
      <c r="AL6" s="33" t="s">
        <v>15</v>
      </c>
      <c r="AM6" s="33" t="s">
        <v>16</v>
      </c>
      <c r="AN6" s="31" t="s">
        <v>57</v>
      </c>
      <c r="AO6" s="77" t="s">
        <v>58</v>
      </c>
    </row>
    <row r="7" spans="1:42" s="8" customFormat="1" ht="192" customHeight="1" x14ac:dyDescent="0.2">
      <c r="A7" s="81" t="s">
        <v>59</v>
      </c>
      <c r="B7" s="88" t="s">
        <v>60</v>
      </c>
      <c r="C7" s="37" t="s">
        <v>61</v>
      </c>
      <c r="D7" s="47">
        <v>1</v>
      </c>
      <c r="E7" s="48">
        <v>5</v>
      </c>
      <c r="F7" s="48">
        <f t="shared" ref="F7:F14" si="0">E7*D7</f>
        <v>5</v>
      </c>
      <c r="G7" s="49" t="str">
        <f t="shared" ref="G7:G14" si="1">IF(AND(E7=5,D7=5),"R",IF(AND(E7=4,D7=4),"R",IF(AND(E7=5,D7=3),"R",IF(AND(E7=5,D7=2),"A/R",IF(AND(E7=5,D7=1),"A",IF(AND(E7=4,D7=5),"R",IF(AND(E7=4,D7=4),"R",IF(AND(E7=4,D7=3),"A/R",IF(AND(E7=4,D7=2),"A",IF(AND(E7=4,D7=1),"A",IF(AND(E7=3,D7=5),"A/R",IF(AND(E7=3,D7=4),"A/R",IF(AND(E7=3,D7=3),"A",IF(AND(E7=3,D7=2),"A",IF(AND(E7=3,D7=1),"A/G",IF(AND(E7=2,D7=5),"A",IF(AND(E7=2,D7=4),"A",IF(AND(E7=2,D7=3),"A/G",IF(AND(E7=2,D7=2),"A/G",IF(AND(E7=2,D7=1),"G",IF(AND(E7=1,D7=5),"G",IF(AND(E7=1,D7=4),"G",IF(AND(E7=1,D7=3),"G",IF(AND(E7=1,D7=2),"G",IF(AND(E7=1,D7=1),"G","")))))))))))))))))))))))))</f>
        <v>A</v>
      </c>
      <c r="H7" s="89">
        <v>1</v>
      </c>
      <c r="I7" s="48">
        <v>2</v>
      </c>
      <c r="J7" s="48">
        <v>2</v>
      </c>
      <c r="K7" s="49" t="str">
        <f t="shared" ref="K7:K27" si="2">IF(AND(I7=5,H7=5),"R",IF(AND(I7=4,H7=4),"R",IF(AND(I7=5,H7=3),"R",IF(AND(I7=5,H7=2),"A/R",IF(AND(I7=5,H7=1),"A",IF(AND(I7=4,H7=5),"R",IF(AND(I7=4,H7=4),"R",IF(AND(I7=4,H7=3),"A/R",IF(AND(I7=4,H7=2),"A",IF(AND(I7=4,H7=1),"A",IF(AND(I7=3,H7=5),"A/R",IF(AND(I7=3,H7=4),"A/R",IF(AND(I7=3,H7=3),"A",IF(AND(I7=3,H7=2),"A",IF(AND(I7=3,H7=1),"A/G",IF(AND(I7=2,H7=5),"A",IF(AND(I7=2,H7=4),"A",IF(AND(I7=2,H7=3),"A/G",IF(AND(I7=2,H7=2),"A/G",IF(AND(I7=2,H7=1),"G",IF(AND(I7=1,H7=5),"G",IF(AND(I7=1,H7=4),"G",IF(AND(I7=1,H7=3),"G",IF(AND(I7=1,H7=2),"G",IF(AND(I7=1,H7=1),"G","")))))))))))))))))))))))))</f>
        <v>G</v>
      </c>
      <c r="L7" s="89">
        <v>1</v>
      </c>
      <c r="M7" s="48">
        <v>2</v>
      </c>
      <c r="N7" s="48">
        <v>2</v>
      </c>
      <c r="O7" s="49" t="str">
        <f t="shared" ref="O7:O25" si="3">IF(AND(M7=5,L7=5),"R",IF(AND(M7=4,L7=4),"R",IF(AND(M7=5,L7=3),"R",IF(AND(M7=5,L7=2),"A/R",IF(AND(M7=5,L7=1),"A",IF(AND(M7=4,L7=5),"R",IF(AND(M7=4,L7=4),"R",IF(AND(M7=4,L7=3),"A/R",IF(AND(M7=4,L7=2),"A",IF(AND(M7=4,L7=1),"A",IF(AND(M7=3,L7=5),"A/R",IF(AND(M7=3,L7=4),"A/R",IF(AND(M7=3,L7=3),"A",IF(AND(M7=3,L7=2),"A",IF(AND(M7=3,L7=1),"A/G",IF(AND(M7=2,L7=5),"A",IF(AND(M7=2,L7=4),"A",IF(AND(M7=2,L7=3),"A/G",IF(AND(M7=2,L7=2),"A/G",IF(AND(M7=2,L7=1),"G",IF(AND(M7=1,L7=5),"G",IF(AND(M7=1,L7=4),"G",IF(AND(M7=1,L7=3),"G",IF(AND(M7=1,L7=2),"G",IF(AND(M7=1,L7=1),"G","")))))))))))))))))))))))))</f>
        <v>G</v>
      </c>
      <c r="P7" s="89">
        <v>3</v>
      </c>
      <c r="Q7" s="48">
        <v>3</v>
      </c>
      <c r="R7" s="48">
        <f t="shared" ref="R7:R27" si="4">Q7*P7</f>
        <v>9</v>
      </c>
      <c r="S7" s="49" t="str">
        <f t="shared" ref="S7:S27" si="5">IF(AND(Q7=5,P7=5),"R",IF(AND(Q7=4,P7=4),"R",IF(AND(Q7=5,P7=3),"R",IF(AND(Q7=5,P7=2),"A/R",IF(AND(Q7=5,P7=1),"A",IF(AND(Q7=4,P7=5),"R",IF(AND(Q7=4,P7=4),"R",IF(AND(Q7=4,P7=3),"A/R",IF(AND(Q7=4,P7=2),"A",IF(AND(Q7=4,P7=1),"A",IF(AND(Q7=3,P7=5),"A/R",IF(AND(Q7=3,P7=4),"A/R",IF(AND(Q7=3,P7=3),"A",IF(AND(Q7=3,P7=2),"A",IF(AND(Q7=3,P7=1),"A/G",IF(AND(Q7=2,P7=5),"A",IF(AND(Q7=2,P7=4),"A",IF(AND(Q7=2,P7=3),"A/G",IF(AND(Q7=2,P7=2),"A/G",IF(AND(Q7=2,P7=1),"G",IF(AND(Q7=1,P7=5),"G",IF(AND(Q7=1,P7=4),"G",IF(AND(Q7=1,P7=3),"G",IF(AND(Q7=1,P7=2),"G",IF(AND(Q7=1,P7=1),"G","")))))))))))))))))))))))))</f>
        <v>A</v>
      </c>
      <c r="T7" s="89">
        <v>3</v>
      </c>
      <c r="U7" s="48">
        <v>3</v>
      </c>
      <c r="V7" s="48">
        <f t="shared" ref="V7:V27" si="6">U7*T7</f>
        <v>9</v>
      </c>
      <c r="W7" s="49" t="str">
        <f t="shared" ref="W7:W27" si="7">IF(AND(U7=5,T7=5),"R",IF(AND(U7=4,T7=4),"R",IF(AND(U7=5,T7=3),"R",IF(AND(U7=5,T7=2),"A/R",IF(AND(U7=5,T7=1),"A",IF(AND(U7=4,T7=5),"R",IF(AND(U7=4,T7=4),"R",IF(AND(U7=4,T7=3),"A/R",IF(AND(U7=4,T7=2),"A",IF(AND(U7=4,T7=1),"A",IF(AND(U7=3,T7=5),"A/R",IF(AND(U7=3,T7=4),"A/R",IF(AND(U7=3,T7=3),"A",IF(AND(U7=3,T7=2),"A",IF(AND(U7=3,T7=1),"A/G",IF(AND(U7=2,T7=5),"A",IF(AND(U7=2,T7=4),"A",IF(AND(U7=2,T7=3),"A/G",IF(AND(U7=2,T7=2),"A/G",IF(AND(U7=2,T7=1),"G",IF(AND(U7=1,T7=5),"G",IF(AND(U7=1,T7=4),"G",IF(AND(U7=1,T7=3),"G",IF(AND(U7=1,T7=2),"G",IF(AND(U7=1,T7=1),"G","")))))))))))))))))))))))))</f>
        <v>A</v>
      </c>
      <c r="X7" s="89">
        <v>1</v>
      </c>
      <c r="Y7" s="48">
        <v>3</v>
      </c>
      <c r="Z7" s="48">
        <f t="shared" ref="Z7:Z27" si="8">Y7*X7</f>
        <v>3</v>
      </c>
      <c r="AA7" s="49" t="str">
        <f t="shared" ref="AA7:AA27" si="9">IF(AND(Y7=5,X7=5),"R",IF(AND(Y7=4,X7=4),"R",IF(AND(Y7=5,X7=3),"R",IF(AND(Y7=5,X7=2),"A/R",IF(AND(Y7=5,X7=1),"A",IF(AND(Y7=4,X7=5),"R",IF(AND(Y7=4,X7=4),"R",IF(AND(Y7=4,X7=3),"A/R",IF(AND(Y7=4,X7=2),"A",IF(AND(Y7=4,X7=1),"A",IF(AND(Y7=3,X7=5),"A/R",IF(AND(Y7=3,X7=4),"A/R",IF(AND(Y7=3,X7=3),"A",IF(AND(Y7=3,X7=2),"A",IF(AND(Y7=3,X7=1),"A/G",IF(AND(Y7=2,X7=5),"A",IF(AND(Y7=2,X7=4),"A",IF(AND(Y7=2,X7=3),"A/G",IF(AND(Y7=2,X7=2),"A/G",IF(AND(Y7=2,X7=1),"G",IF(AND(Y7=1,X7=5),"G",IF(AND(Y7=1,X7=4),"G",IF(AND(Y7=1,X7=3),"G",IF(AND(Y7=1,X7=2),"G",IF(AND(Y7=1,X7=1),"G","")))))))))))))))))))))))))</f>
        <v>A/G</v>
      </c>
      <c r="AB7" s="89">
        <v>1</v>
      </c>
      <c r="AC7" s="48">
        <v>3</v>
      </c>
      <c r="AD7" s="48">
        <f t="shared" ref="AD7:AD27" si="10">AC7*AB7</f>
        <v>3</v>
      </c>
      <c r="AE7" s="49" t="str">
        <f t="shared" ref="AE7:AE27" si="11">IF(AND(AC7=5,AB7=5),"R",IF(AND(AC7=4,AB7=4),"R",IF(AND(AC7=5,AB7=3),"R",IF(AND(AC7=5,AB7=2),"A/R",IF(AND(AC7=5,AB7=1),"A",IF(AND(AC7=4,AB7=5),"R",IF(AND(AC7=4,AB7=4),"R",IF(AND(AC7=4,AB7=3),"A/R",IF(AND(AC7=4,AB7=2),"A",IF(AND(AC7=4,AB7=1),"A",IF(AND(AC7=3,AB7=5),"A/R",IF(AND(AC7=3,AB7=4),"A/R",IF(AND(AC7=3,AB7=3),"A",IF(AND(AC7=3,AB7=2),"A",IF(AND(AC7=3,AB7=1),"A/G",IF(AND(AC7=2,AB7=5),"A",IF(AND(AC7=2,AB7=4),"A",IF(AND(AC7=2,AB7=3),"A/G",IF(AND(AC7=2,AB7=2),"A/G",IF(AND(AC7=2,AB7=1),"G",IF(AND(AC7=1,AB7=5),"G",IF(AND(AC7=1,AB7=4),"G",IF(AND(AC7=1,AB7=3),"G",IF(AND(AC7=1,AB7=2),"G",IF(AND(AC7=1,AB7=1),"G","")))))))))))))))))))))))))</f>
        <v>A/G</v>
      </c>
      <c r="AF7" s="38" t="s">
        <v>62</v>
      </c>
      <c r="AG7" s="50" t="str">
        <f t="shared" ref="AG7:AG23" si="12">IF(AD7&gt;Z7,"↑",IF(AD7&lt;Z7,"↓",IF(AD7=Z7,"↔",)))</f>
        <v>↔</v>
      </c>
      <c r="AH7" s="51" t="s">
        <v>63</v>
      </c>
      <c r="AI7" s="115" t="s">
        <v>64</v>
      </c>
      <c r="AJ7" s="52"/>
      <c r="AK7" s="47">
        <v>1</v>
      </c>
      <c r="AL7" s="48">
        <v>3</v>
      </c>
      <c r="AM7" s="48">
        <f t="shared" ref="AM7:AM13" si="13">AL7*AK7</f>
        <v>3</v>
      </c>
      <c r="AN7" s="49" t="str">
        <f t="shared" ref="AN7:AN13" si="14">IF(AND(AL7=5,AK7=5),"R",IF(AND(AL7=4,AK7=4),"R",IF(AND(AL7=5,AK7=3),"R",IF(AND(AL7=5,AK7=2),"A/R",IF(AND(AL7=5,AK7=1),"A",IF(AND(AL7=4,AK7=5),"R",IF(AND(AL7=4,AK7=4),"R",IF(AND(AL7=4,AK7=3),"A/R",IF(AND(AL7=4,AK7=2),"A",IF(AND(AL7=4,AK7=1),"A",IF(AND(AL7=3,AK7=5),"A/R",IF(AND(AL7=3,AK7=4),"A/R",IF(AND(AL7=3,AK7=3),"A",IF(AND(AL7=3,AK7=2),"A",IF(AND(AL7=3,AK7=1),"A/G",IF(AND(AL7=2,AK7=5),"A",IF(AND(AL7=2,AK7=4),"A",IF(AND(AL7=2,AK7=3),"A/G",IF(AND(AL7=2,AK7=2),"A/G",IF(AND(AL7=2,AK7=1),"G",IF(AND(AL7=1,AK7=5),"G",IF(AND(AL7=1,AK7=4),"G",IF(AND(AL7=1,AK7=3),"G",IF(AND(AL7=1,AK7=2),"G",IF(AND(AL7=1,AK7=1),"G","")))))))))))))))))))))))))</f>
        <v>A/G</v>
      </c>
      <c r="AO7" s="120"/>
    </row>
    <row r="8" spans="1:42" s="40" customFormat="1" ht="192" customHeight="1" x14ac:dyDescent="0.2">
      <c r="A8" s="81" t="s">
        <v>65</v>
      </c>
      <c r="B8" s="86" t="s">
        <v>66</v>
      </c>
      <c r="C8" s="37" t="s">
        <v>67</v>
      </c>
      <c r="D8" s="53">
        <v>3</v>
      </c>
      <c r="E8" s="53">
        <v>5</v>
      </c>
      <c r="F8" s="48">
        <f t="shared" si="0"/>
        <v>15</v>
      </c>
      <c r="G8" s="49" t="str">
        <f t="shared" si="1"/>
        <v>R</v>
      </c>
      <c r="H8" s="53">
        <v>2</v>
      </c>
      <c r="I8" s="53">
        <v>3</v>
      </c>
      <c r="J8" s="48">
        <f t="shared" ref="J8:J27" si="15">I8*H8</f>
        <v>6</v>
      </c>
      <c r="K8" s="49" t="str">
        <f t="shared" si="2"/>
        <v>A</v>
      </c>
      <c r="L8" s="53">
        <v>2</v>
      </c>
      <c r="M8" s="53">
        <v>3</v>
      </c>
      <c r="N8" s="48">
        <f t="shared" ref="N8:N26" si="16">M8*L8</f>
        <v>6</v>
      </c>
      <c r="O8" s="49" t="str">
        <f t="shared" si="3"/>
        <v>A</v>
      </c>
      <c r="P8" s="53">
        <v>2</v>
      </c>
      <c r="Q8" s="53">
        <v>3</v>
      </c>
      <c r="R8" s="48">
        <f t="shared" si="4"/>
        <v>6</v>
      </c>
      <c r="S8" s="49" t="str">
        <f t="shared" si="5"/>
        <v>A</v>
      </c>
      <c r="T8" s="53">
        <v>1</v>
      </c>
      <c r="U8" s="53">
        <v>3</v>
      </c>
      <c r="V8" s="48">
        <f t="shared" si="6"/>
        <v>3</v>
      </c>
      <c r="W8" s="49" t="str">
        <f t="shared" si="7"/>
        <v>A/G</v>
      </c>
      <c r="X8" s="53">
        <v>1</v>
      </c>
      <c r="Y8" s="53">
        <v>3</v>
      </c>
      <c r="Z8" s="48">
        <f t="shared" si="8"/>
        <v>3</v>
      </c>
      <c r="AA8" s="49" t="str">
        <f t="shared" si="9"/>
        <v>A/G</v>
      </c>
      <c r="AB8" s="53">
        <v>1</v>
      </c>
      <c r="AC8" s="53">
        <v>3</v>
      </c>
      <c r="AD8" s="48">
        <f t="shared" si="10"/>
        <v>3</v>
      </c>
      <c r="AE8" s="49" t="str">
        <f t="shared" si="11"/>
        <v>A/G</v>
      </c>
      <c r="AF8" s="38" t="s">
        <v>68</v>
      </c>
      <c r="AG8" s="50" t="str">
        <f t="shared" si="12"/>
        <v>↔</v>
      </c>
      <c r="AH8" s="54" t="s">
        <v>63</v>
      </c>
      <c r="AI8" s="52" t="s">
        <v>69</v>
      </c>
      <c r="AJ8" s="55"/>
      <c r="AK8" s="47">
        <v>1</v>
      </c>
      <c r="AL8" s="48">
        <v>3</v>
      </c>
      <c r="AM8" s="48">
        <f t="shared" si="13"/>
        <v>3</v>
      </c>
      <c r="AN8" s="49" t="str">
        <f t="shared" si="14"/>
        <v>A/G</v>
      </c>
      <c r="AO8" s="67"/>
    </row>
    <row r="9" spans="1:42" s="40" customFormat="1" ht="192" customHeight="1" x14ac:dyDescent="0.2">
      <c r="A9" s="81" t="s">
        <v>70</v>
      </c>
      <c r="B9" s="86" t="s">
        <v>71</v>
      </c>
      <c r="C9" s="37" t="s">
        <v>72</v>
      </c>
      <c r="D9" s="53">
        <v>3</v>
      </c>
      <c r="E9" s="53">
        <v>5</v>
      </c>
      <c r="F9" s="48">
        <f>E9*D9</f>
        <v>15</v>
      </c>
      <c r="G9" s="49" t="str">
        <f>IF(AND(E9=5,D9=5),"R",IF(AND(E9=4,D9=4),"R",IF(AND(E9=5,D9=3),"R",IF(AND(E9=5,D9=2),"A/R",IF(AND(E9=5,D9=1),"A",IF(AND(E9=4,D9=5),"R",IF(AND(E9=4,D9=4),"R",IF(AND(E9=4,D9=3),"A/R",IF(AND(E9=4,D9=2),"A",IF(AND(E9=4,D9=1),"A",IF(AND(E9=3,D9=5),"A/R",IF(AND(E9=3,D9=4),"A/R",IF(AND(E9=3,D9=3),"A",IF(AND(E9=3,D9=2),"A",IF(AND(E9=3,D9=1),"A/G",IF(AND(E9=2,D9=5),"A",IF(AND(E9=2,D9=4),"A",IF(AND(E9=2,D9=3),"A/G",IF(AND(E9=2,D9=2),"A/G",IF(AND(E9=2,D9=1),"G",IF(AND(E9=1,D9=5),"G",IF(AND(E9=1,D9=4),"G",IF(AND(E9=1,D9=3),"G",IF(AND(E9=1,D9=2),"G",IF(AND(E9=1,D9=1),"G","")))))))))))))))))))))))))</f>
        <v>R</v>
      </c>
      <c r="H9" s="53">
        <v>2</v>
      </c>
      <c r="I9" s="53">
        <v>3</v>
      </c>
      <c r="J9" s="48">
        <f t="shared" si="15"/>
        <v>6</v>
      </c>
      <c r="K9" s="49" t="str">
        <f t="shared" si="2"/>
        <v>A</v>
      </c>
      <c r="L9" s="53">
        <v>2</v>
      </c>
      <c r="M9" s="53">
        <v>3</v>
      </c>
      <c r="N9" s="48">
        <f t="shared" si="16"/>
        <v>6</v>
      </c>
      <c r="O9" s="49" t="str">
        <f t="shared" si="3"/>
        <v>A</v>
      </c>
      <c r="P9" s="53">
        <v>2</v>
      </c>
      <c r="Q9" s="53">
        <v>3</v>
      </c>
      <c r="R9" s="48">
        <f t="shared" si="4"/>
        <v>6</v>
      </c>
      <c r="S9" s="49" t="str">
        <f t="shared" si="5"/>
        <v>A</v>
      </c>
      <c r="T9" s="53">
        <v>2</v>
      </c>
      <c r="U9" s="53">
        <v>3</v>
      </c>
      <c r="V9" s="48">
        <f t="shared" si="6"/>
        <v>6</v>
      </c>
      <c r="W9" s="49" t="str">
        <f t="shared" si="7"/>
        <v>A</v>
      </c>
      <c r="X9" s="53">
        <v>2</v>
      </c>
      <c r="Y9" s="53">
        <v>3</v>
      </c>
      <c r="Z9" s="48">
        <f t="shared" si="8"/>
        <v>6</v>
      </c>
      <c r="AA9" s="49" t="str">
        <f t="shared" si="9"/>
        <v>A</v>
      </c>
      <c r="AB9" s="53">
        <v>2</v>
      </c>
      <c r="AC9" s="53">
        <v>3</v>
      </c>
      <c r="AD9" s="48">
        <f t="shared" si="10"/>
        <v>6</v>
      </c>
      <c r="AE9" s="49" t="str">
        <f t="shared" si="11"/>
        <v>A</v>
      </c>
      <c r="AF9" s="38" t="s">
        <v>73</v>
      </c>
      <c r="AG9" s="50" t="str">
        <f t="shared" si="12"/>
        <v>↔</v>
      </c>
      <c r="AH9" s="54" t="s">
        <v>63</v>
      </c>
      <c r="AI9" s="115" t="s">
        <v>74</v>
      </c>
      <c r="AJ9" s="55"/>
      <c r="AK9" s="47">
        <v>2</v>
      </c>
      <c r="AL9" s="48">
        <v>3</v>
      </c>
      <c r="AM9" s="48">
        <f>AL9*AK9</f>
        <v>6</v>
      </c>
      <c r="AN9" s="49" t="str">
        <f>IF(AND(AL9=5,AK9=5),"R",IF(AND(AL9=4,AK9=4),"R",IF(AND(AL9=5,AK9=3),"R",IF(AND(AL9=5,AK9=2),"A/R",IF(AND(AL9=5,AK9=1),"A",IF(AND(AL9=4,AK9=5),"R",IF(AND(AL9=4,AK9=4),"R",IF(AND(AL9=4,AK9=3),"A/R",IF(AND(AL9=4,AK9=2),"A",IF(AND(AL9=4,AK9=1),"A",IF(AND(AL9=3,AK9=5),"A/R",IF(AND(AL9=3,AK9=4),"A/R",IF(AND(AL9=3,AK9=3),"A",IF(AND(AL9=3,AK9=2),"A",IF(AND(AL9=3,AK9=1),"A/G",IF(AND(AL9=2,AK9=5),"A",IF(AND(AL9=2,AK9=4),"A",IF(AND(AL9=2,AK9=3),"A/G",IF(AND(AL9=2,AK9=2),"A/G",IF(AND(AL9=2,AK9=1),"G",IF(AND(AL9=1,AK9=5),"G",IF(AND(AL9=1,AK9=4),"G",IF(AND(AL9=1,AK9=3),"G",IF(AND(AL9=1,AK9=2),"G",IF(AND(AL9=1,AK9=1),"G","")))))))))))))))))))))))))</f>
        <v>A</v>
      </c>
      <c r="AO9" s="119"/>
    </row>
    <row r="10" spans="1:42" s="40" customFormat="1" ht="192" customHeight="1" x14ac:dyDescent="0.2">
      <c r="A10" s="81" t="s">
        <v>75</v>
      </c>
      <c r="B10" s="86" t="s">
        <v>76</v>
      </c>
      <c r="C10" s="37" t="s">
        <v>77</v>
      </c>
      <c r="D10" s="53">
        <v>3</v>
      </c>
      <c r="E10" s="53">
        <v>5</v>
      </c>
      <c r="F10" s="48">
        <f>E10*D10</f>
        <v>15</v>
      </c>
      <c r="G10" s="49" t="str">
        <f>IF(AND(E10=5,D10=5),"R",IF(AND(E10=4,D10=4),"R",IF(AND(E10=5,D10=3),"R",IF(AND(E10=5,D10=2),"A/R",IF(AND(E10=5,D10=1),"A",IF(AND(E10=4,D10=5),"R",IF(AND(E10=4,D10=4),"R",IF(AND(E10=4,D10=3),"A/R",IF(AND(E10=4,D10=2),"A",IF(AND(E10=4,D10=1),"A",IF(AND(E10=3,D10=5),"A/R",IF(AND(E10=3,D10=4),"A/R",IF(AND(E10=3,D10=3),"A",IF(AND(E10=3,D10=2),"A",IF(AND(E10=3,D10=1),"A/G",IF(AND(E10=2,D10=5),"A",IF(AND(E10=2,D10=4),"A",IF(AND(E10=2,D10=3),"A/G",IF(AND(E10=2,D10=2),"A/G",IF(AND(E10=2,D10=1),"G",IF(AND(E10=1,D10=5),"G",IF(AND(E10=1,D10=4),"G",IF(AND(E10=1,D10=3),"G",IF(AND(E10=1,D10=2),"G",IF(AND(E10=1,D10=1),"G","")))))))))))))))))))))))))</f>
        <v>R</v>
      </c>
      <c r="H10" s="53">
        <v>3</v>
      </c>
      <c r="I10" s="53">
        <v>4</v>
      </c>
      <c r="J10" s="48">
        <f t="shared" si="15"/>
        <v>12</v>
      </c>
      <c r="K10" s="49" t="str">
        <f t="shared" si="2"/>
        <v>A/R</v>
      </c>
      <c r="L10" s="53">
        <v>3</v>
      </c>
      <c r="M10" s="53">
        <v>4</v>
      </c>
      <c r="N10" s="48">
        <f t="shared" si="16"/>
        <v>12</v>
      </c>
      <c r="O10" s="49" t="str">
        <f t="shared" si="3"/>
        <v>A/R</v>
      </c>
      <c r="P10" s="53">
        <v>3</v>
      </c>
      <c r="Q10" s="53">
        <v>4</v>
      </c>
      <c r="R10" s="48">
        <f t="shared" si="4"/>
        <v>12</v>
      </c>
      <c r="S10" s="49" t="str">
        <f t="shared" si="5"/>
        <v>A/R</v>
      </c>
      <c r="T10" s="53">
        <v>3</v>
      </c>
      <c r="U10" s="53">
        <v>4</v>
      </c>
      <c r="V10" s="48">
        <f t="shared" si="6"/>
        <v>12</v>
      </c>
      <c r="W10" s="49" t="str">
        <f t="shared" si="7"/>
        <v>A/R</v>
      </c>
      <c r="X10" s="53">
        <v>3</v>
      </c>
      <c r="Y10" s="53">
        <v>4</v>
      </c>
      <c r="Z10" s="48">
        <f t="shared" si="8"/>
        <v>12</v>
      </c>
      <c r="AA10" s="49" t="str">
        <f t="shared" si="9"/>
        <v>A/R</v>
      </c>
      <c r="AB10" s="53">
        <v>2</v>
      </c>
      <c r="AC10" s="53">
        <v>4</v>
      </c>
      <c r="AD10" s="48">
        <f t="shared" si="10"/>
        <v>8</v>
      </c>
      <c r="AE10" s="49" t="str">
        <f t="shared" si="11"/>
        <v>A</v>
      </c>
      <c r="AF10" s="38" t="s">
        <v>78</v>
      </c>
      <c r="AG10" s="50" t="str">
        <f t="shared" si="12"/>
        <v>↓</v>
      </c>
      <c r="AH10" s="54" t="s">
        <v>63</v>
      </c>
      <c r="AI10" s="115" t="s">
        <v>79</v>
      </c>
      <c r="AJ10" s="55"/>
      <c r="AK10" s="47">
        <v>2</v>
      </c>
      <c r="AL10" s="48">
        <v>2</v>
      </c>
      <c r="AM10" s="48">
        <f>AL10*AK10</f>
        <v>4</v>
      </c>
      <c r="AN10" s="49" t="str">
        <f>IF(AND(AL10=5,AK10=5),"R",IF(AND(AL10=4,AK10=4),"R",IF(AND(AL10=5,AK10=3),"R",IF(AND(AL10=5,AK10=2),"A/R",IF(AND(AL10=5,AK10=1),"A",IF(AND(AL10=4,AK10=5),"R",IF(AND(AL10=4,AK10=4),"R",IF(AND(AL10=4,AK10=3),"A/R",IF(AND(AL10=4,AK10=2),"A",IF(AND(AL10=4,AK10=1),"A",IF(AND(AL10=3,AK10=5),"A/R",IF(AND(AL10=3,AK10=4),"A/R",IF(AND(AL10=3,AK10=3),"A",IF(AND(AL10=3,AK10=2),"A",IF(AND(AL10=3,AK10=1),"A/G",IF(AND(AL10=2,AK10=5),"A",IF(AND(AL10=2,AK10=4),"A",IF(AND(AL10=2,AK10=3),"A/G",IF(AND(AL10=2,AK10=2),"A/G",IF(AND(AL10=2,AK10=1),"G",IF(AND(AL10=1,AK10=5),"G",IF(AND(AL10=1,AK10=4),"G",IF(AND(AL10=1,AK10=3),"G",IF(AND(AL10=1,AK10=2),"G",IF(AND(AL10=1,AK10=1),"G","")))))))))))))))))))))))))</f>
        <v>A/G</v>
      </c>
      <c r="AO10" s="119" t="s">
        <v>80</v>
      </c>
    </row>
    <row r="11" spans="1:42" s="40" customFormat="1" ht="192" customHeight="1" x14ac:dyDescent="0.2">
      <c r="A11" s="81" t="s">
        <v>81</v>
      </c>
      <c r="B11" s="46" t="s">
        <v>82</v>
      </c>
      <c r="C11" s="37" t="s">
        <v>61</v>
      </c>
      <c r="D11" s="7">
        <v>1</v>
      </c>
      <c r="E11" s="7">
        <v>4</v>
      </c>
      <c r="F11" s="7">
        <f t="shared" si="0"/>
        <v>4</v>
      </c>
      <c r="G11" s="49" t="str">
        <f t="shared" si="1"/>
        <v>A</v>
      </c>
      <c r="H11" s="7">
        <v>1</v>
      </c>
      <c r="I11" s="7">
        <v>2</v>
      </c>
      <c r="J11" s="48">
        <f t="shared" si="15"/>
        <v>2</v>
      </c>
      <c r="K11" s="49" t="str">
        <f t="shared" si="2"/>
        <v>G</v>
      </c>
      <c r="L11" s="7">
        <v>2</v>
      </c>
      <c r="M11" s="7">
        <v>3</v>
      </c>
      <c r="N11" s="48">
        <f t="shared" si="16"/>
        <v>6</v>
      </c>
      <c r="O11" s="49" t="str">
        <f t="shared" si="3"/>
        <v>A</v>
      </c>
      <c r="P11" s="7">
        <v>1</v>
      </c>
      <c r="Q11" s="7">
        <v>3</v>
      </c>
      <c r="R11" s="48">
        <f t="shared" si="4"/>
        <v>3</v>
      </c>
      <c r="S11" s="49" t="str">
        <f t="shared" si="5"/>
        <v>A/G</v>
      </c>
      <c r="T11" s="7">
        <v>1</v>
      </c>
      <c r="U11" s="7">
        <v>3</v>
      </c>
      <c r="V11" s="48">
        <f t="shared" si="6"/>
        <v>3</v>
      </c>
      <c r="W11" s="49" t="str">
        <f t="shared" si="7"/>
        <v>A/G</v>
      </c>
      <c r="X11" s="7">
        <v>2</v>
      </c>
      <c r="Y11" s="7">
        <v>3</v>
      </c>
      <c r="Z11" s="48">
        <f t="shared" si="8"/>
        <v>6</v>
      </c>
      <c r="AA11" s="49" t="str">
        <f t="shared" si="9"/>
        <v>A</v>
      </c>
      <c r="AB11" s="7">
        <v>5</v>
      </c>
      <c r="AC11" s="7">
        <v>3</v>
      </c>
      <c r="AD11" s="48">
        <f t="shared" si="10"/>
        <v>15</v>
      </c>
      <c r="AE11" s="49" t="str">
        <f t="shared" si="11"/>
        <v>A/R</v>
      </c>
      <c r="AF11" s="38" t="s">
        <v>83</v>
      </c>
      <c r="AG11" s="50" t="str">
        <f t="shared" si="12"/>
        <v>↑</v>
      </c>
      <c r="AH11" s="37" t="s">
        <v>84</v>
      </c>
      <c r="AI11" s="115" t="s">
        <v>85</v>
      </c>
      <c r="AJ11" s="57"/>
      <c r="AK11" s="7">
        <v>1</v>
      </c>
      <c r="AL11" s="7">
        <v>3</v>
      </c>
      <c r="AM11" s="48">
        <f t="shared" si="13"/>
        <v>3</v>
      </c>
      <c r="AN11" s="49" t="str">
        <f t="shared" si="14"/>
        <v>A/G</v>
      </c>
      <c r="AO11" s="117" t="s">
        <v>86</v>
      </c>
    </row>
    <row r="12" spans="1:42" ht="192" customHeight="1" x14ac:dyDescent="0.2">
      <c r="A12" s="81" t="s">
        <v>87</v>
      </c>
      <c r="B12" s="46" t="s">
        <v>88</v>
      </c>
      <c r="C12" s="37" t="s">
        <v>61</v>
      </c>
      <c r="D12" s="47">
        <v>2</v>
      </c>
      <c r="E12" s="48">
        <v>3</v>
      </c>
      <c r="F12" s="7">
        <f t="shared" si="0"/>
        <v>6</v>
      </c>
      <c r="G12" s="49" t="str">
        <f t="shared" si="1"/>
        <v>A</v>
      </c>
      <c r="H12" s="47">
        <v>1</v>
      </c>
      <c r="I12" s="48">
        <v>2</v>
      </c>
      <c r="J12" s="48">
        <f t="shared" si="15"/>
        <v>2</v>
      </c>
      <c r="K12" s="49" t="str">
        <f t="shared" si="2"/>
        <v>G</v>
      </c>
      <c r="L12" s="47">
        <v>1</v>
      </c>
      <c r="M12" s="48">
        <v>2</v>
      </c>
      <c r="N12" s="48">
        <f t="shared" si="16"/>
        <v>2</v>
      </c>
      <c r="O12" s="49" t="str">
        <f t="shared" si="3"/>
        <v>G</v>
      </c>
      <c r="P12" s="47">
        <v>1</v>
      </c>
      <c r="Q12" s="48">
        <v>2</v>
      </c>
      <c r="R12" s="48">
        <f t="shared" si="4"/>
        <v>2</v>
      </c>
      <c r="S12" s="49" t="str">
        <f t="shared" si="5"/>
        <v>G</v>
      </c>
      <c r="T12" s="47">
        <v>1</v>
      </c>
      <c r="U12" s="48">
        <v>2</v>
      </c>
      <c r="V12" s="48">
        <f t="shared" si="6"/>
        <v>2</v>
      </c>
      <c r="W12" s="49" t="str">
        <f t="shared" si="7"/>
        <v>G</v>
      </c>
      <c r="X12" s="47">
        <v>1</v>
      </c>
      <c r="Y12" s="48">
        <v>2</v>
      </c>
      <c r="Z12" s="48">
        <f t="shared" si="8"/>
        <v>2</v>
      </c>
      <c r="AA12" s="49" t="str">
        <f t="shared" si="9"/>
        <v>G</v>
      </c>
      <c r="AB12" s="47">
        <v>1</v>
      </c>
      <c r="AC12" s="48">
        <v>2</v>
      </c>
      <c r="AD12" s="48">
        <f t="shared" si="10"/>
        <v>2</v>
      </c>
      <c r="AE12" s="49" t="str">
        <f t="shared" si="11"/>
        <v>G</v>
      </c>
      <c r="AF12" s="19" t="s">
        <v>89</v>
      </c>
      <c r="AG12" s="50" t="str">
        <f t="shared" si="12"/>
        <v>↔</v>
      </c>
      <c r="AH12" s="51" t="s">
        <v>84</v>
      </c>
      <c r="AI12" s="9"/>
      <c r="AJ12" s="61"/>
      <c r="AK12" s="51">
        <v>1</v>
      </c>
      <c r="AL12" s="51">
        <v>2</v>
      </c>
      <c r="AM12" s="51">
        <f t="shared" si="13"/>
        <v>2</v>
      </c>
      <c r="AN12" s="51" t="str">
        <f t="shared" si="14"/>
        <v>G</v>
      </c>
      <c r="AO12" s="39"/>
    </row>
    <row r="13" spans="1:42" ht="192" customHeight="1" x14ac:dyDescent="0.2">
      <c r="A13" s="81" t="s">
        <v>90</v>
      </c>
      <c r="B13" s="46" t="s">
        <v>91</v>
      </c>
      <c r="C13" s="37" t="s">
        <v>92</v>
      </c>
      <c r="D13" s="35">
        <v>3</v>
      </c>
      <c r="E13" s="28">
        <v>5</v>
      </c>
      <c r="F13" s="7">
        <f t="shared" si="0"/>
        <v>15</v>
      </c>
      <c r="G13" s="56" t="str">
        <f t="shared" si="1"/>
        <v>R</v>
      </c>
      <c r="H13" s="35">
        <v>3</v>
      </c>
      <c r="I13" s="28">
        <v>5</v>
      </c>
      <c r="J13" s="48">
        <f t="shared" si="15"/>
        <v>15</v>
      </c>
      <c r="K13" s="49" t="str">
        <f t="shared" si="2"/>
        <v>R</v>
      </c>
      <c r="L13" s="35">
        <v>3</v>
      </c>
      <c r="M13" s="28">
        <v>5</v>
      </c>
      <c r="N13" s="48">
        <f t="shared" si="16"/>
        <v>15</v>
      </c>
      <c r="O13" s="49" t="str">
        <f t="shared" si="3"/>
        <v>R</v>
      </c>
      <c r="P13" s="35">
        <v>3</v>
      </c>
      <c r="Q13" s="28">
        <v>5</v>
      </c>
      <c r="R13" s="48">
        <f t="shared" si="4"/>
        <v>15</v>
      </c>
      <c r="S13" s="49" t="str">
        <f t="shared" si="5"/>
        <v>R</v>
      </c>
      <c r="T13" s="35">
        <v>2</v>
      </c>
      <c r="U13" s="28">
        <v>3</v>
      </c>
      <c r="V13" s="48">
        <f t="shared" si="6"/>
        <v>6</v>
      </c>
      <c r="W13" s="49" t="str">
        <f t="shared" si="7"/>
        <v>A</v>
      </c>
      <c r="X13" s="35">
        <v>2</v>
      </c>
      <c r="Y13" s="28">
        <v>3</v>
      </c>
      <c r="Z13" s="48">
        <f t="shared" si="8"/>
        <v>6</v>
      </c>
      <c r="AA13" s="49" t="str">
        <f t="shared" si="9"/>
        <v>A</v>
      </c>
      <c r="AB13" s="35">
        <v>2</v>
      </c>
      <c r="AC13" s="28">
        <v>3</v>
      </c>
      <c r="AD13" s="48">
        <f t="shared" si="10"/>
        <v>6</v>
      </c>
      <c r="AE13" s="49" t="str">
        <f t="shared" si="11"/>
        <v>A</v>
      </c>
      <c r="AF13" s="38" t="s">
        <v>93</v>
      </c>
      <c r="AG13" s="50" t="str">
        <f t="shared" si="12"/>
        <v>↔</v>
      </c>
      <c r="AH13" s="37" t="s">
        <v>84</v>
      </c>
      <c r="AI13" s="52" t="s">
        <v>69</v>
      </c>
      <c r="AJ13" s="36"/>
      <c r="AK13" s="37">
        <v>2</v>
      </c>
      <c r="AL13" s="37">
        <v>2</v>
      </c>
      <c r="AM13" s="51">
        <f t="shared" si="13"/>
        <v>4</v>
      </c>
      <c r="AN13" s="51" t="str">
        <f t="shared" si="14"/>
        <v>A/G</v>
      </c>
      <c r="AO13" s="39" t="s">
        <v>94</v>
      </c>
    </row>
    <row r="14" spans="1:42" ht="255.75" customHeight="1" x14ac:dyDescent="0.2">
      <c r="A14" s="81" t="s">
        <v>95</v>
      </c>
      <c r="B14" s="46" t="s">
        <v>96</v>
      </c>
      <c r="C14" s="37" t="s">
        <v>61</v>
      </c>
      <c r="D14" s="58">
        <v>4</v>
      </c>
      <c r="E14" s="58">
        <v>4</v>
      </c>
      <c r="F14" s="28">
        <f t="shared" si="0"/>
        <v>16</v>
      </c>
      <c r="G14" s="34" t="str">
        <f t="shared" si="1"/>
        <v>R</v>
      </c>
      <c r="H14" s="58">
        <v>4</v>
      </c>
      <c r="I14" s="58">
        <v>4</v>
      </c>
      <c r="J14" s="28">
        <f t="shared" si="15"/>
        <v>16</v>
      </c>
      <c r="K14" s="49" t="str">
        <f t="shared" si="2"/>
        <v>R</v>
      </c>
      <c r="L14" s="58">
        <v>4</v>
      </c>
      <c r="M14" s="58">
        <v>4</v>
      </c>
      <c r="N14" s="28">
        <f t="shared" si="16"/>
        <v>16</v>
      </c>
      <c r="O14" s="49" t="str">
        <f t="shared" si="3"/>
        <v>R</v>
      </c>
      <c r="P14" s="58">
        <v>2</v>
      </c>
      <c r="Q14" s="58">
        <v>4</v>
      </c>
      <c r="R14" s="28">
        <f t="shared" si="4"/>
        <v>8</v>
      </c>
      <c r="S14" s="49" t="str">
        <f t="shared" si="5"/>
        <v>A</v>
      </c>
      <c r="T14" s="58">
        <v>2</v>
      </c>
      <c r="U14" s="58">
        <v>4</v>
      </c>
      <c r="V14" s="28">
        <f t="shared" si="6"/>
        <v>8</v>
      </c>
      <c r="W14" s="49" t="str">
        <f t="shared" si="7"/>
        <v>A</v>
      </c>
      <c r="X14" s="58">
        <v>3</v>
      </c>
      <c r="Y14" s="58">
        <v>4</v>
      </c>
      <c r="Z14" s="28">
        <f t="shared" si="8"/>
        <v>12</v>
      </c>
      <c r="AA14" s="49" t="str">
        <f t="shared" si="9"/>
        <v>A/R</v>
      </c>
      <c r="AB14" s="58">
        <v>4</v>
      </c>
      <c r="AC14" s="58">
        <v>4</v>
      </c>
      <c r="AD14" s="28">
        <f t="shared" si="10"/>
        <v>16</v>
      </c>
      <c r="AE14" s="49" t="str">
        <f t="shared" si="11"/>
        <v>R</v>
      </c>
      <c r="AF14" s="38" t="s">
        <v>97</v>
      </c>
      <c r="AG14" s="50" t="str">
        <f t="shared" si="12"/>
        <v>↑</v>
      </c>
      <c r="AH14" s="83" t="s">
        <v>63</v>
      </c>
      <c r="AI14" s="116" t="s">
        <v>98</v>
      </c>
      <c r="AJ14" s="60"/>
      <c r="AK14" s="34">
        <v>2</v>
      </c>
      <c r="AL14" s="34">
        <v>3</v>
      </c>
      <c r="AM14" s="51">
        <f t="shared" ref="AM14:AM26" si="17">AL14*AK14</f>
        <v>6</v>
      </c>
      <c r="AN14" s="51" t="str">
        <f t="shared" ref="AN14:AN26" si="18">IF(AND(AL14=5,AK14=5),"R",IF(AND(AL14=4,AK14=4),"R",IF(AND(AL14=5,AK14=3),"R",IF(AND(AL14=5,AK14=2),"A/R",IF(AND(AL14=5,AK14=1),"A",IF(AND(AL14=4,AK14=5),"R",IF(AND(AL14=4,AK14=4),"R",IF(AND(AL14=4,AK14=3),"A/R",IF(AND(AL14=4,AK14=2),"A",IF(AND(AL14=4,AK14=1),"A",IF(AND(AL14=3,AK14=5),"A/R",IF(AND(AL14=3,AK14=4),"A/R",IF(AND(AL14=3,AK14=3),"A",IF(AND(AL14=3,AK14=2),"A",IF(AND(AL14=3,AK14=1),"A/G",IF(AND(AL14=2,AK14=5),"A",IF(AND(AL14=2,AK14=4),"A",IF(AND(AL14=2,AK14=3),"A/G",IF(AND(AL14=2,AK14=2),"A/G",IF(AND(AL14=2,AK14=1),"G",IF(AND(AL14=1,AK14=5),"G",IF(AND(AL14=1,AK14=4),"G",IF(AND(AL14=1,AK14=3),"G",IF(AND(AL14=1,AK14=2),"G",IF(AND(AL14=1,AK14=1),"G","")))))))))))))))))))))))))</f>
        <v>A</v>
      </c>
      <c r="AO14" s="119" t="s">
        <v>99</v>
      </c>
    </row>
    <row r="15" spans="1:42" s="75" customFormat="1" ht="200" customHeight="1" x14ac:dyDescent="0.2">
      <c r="A15" s="81" t="s">
        <v>100</v>
      </c>
      <c r="B15" s="46" t="s">
        <v>101</v>
      </c>
      <c r="C15" s="37" t="s">
        <v>61</v>
      </c>
      <c r="D15" s="28">
        <v>3</v>
      </c>
      <c r="E15" s="28">
        <v>5</v>
      </c>
      <c r="F15" s="7">
        <f t="shared" ref="F15:F26" si="19">E15*D15</f>
        <v>15</v>
      </c>
      <c r="G15" s="56" t="str">
        <f t="shared" ref="G15:G26" si="20">IF(AND(E15=5,D15=5),"R",IF(AND(E15=4,D15=4),"R",IF(AND(E15=5,D15=3),"R",IF(AND(E15=5,D15=2),"A/R",IF(AND(E15=5,D15=1),"A",IF(AND(E15=4,D15=5),"R",IF(AND(E15=4,D15=4),"R",IF(AND(E15=4,D15=3),"A/R",IF(AND(E15=4,D15=2),"A",IF(AND(E15=4,D15=1),"A",IF(AND(E15=3,D15=5),"A/R",IF(AND(E15=3,D15=4),"A/R",IF(AND(E15=3,D15=3),"A",IF(AND(E15=3,D15=2),"A",IF(AND(E15=3,D15=1),"A/G",IF(AND(E15=2,D15=5),"A",IF(AND(E15=2,D15=4),"A",IF(AND(E15=2,D15=3),"A/G",IF(AND(E15=2,D15=2),"A/G",IF(AND(E15=2,D15=1),"G",IF(AND(E15=1,D15=5),"G",IF(AND(E15=1,D15=4),"G",IF(AND(E15=1,D15=3),"G",IF(AND(E15=1,D15=2),"G",IF(AND(E15=1,D15=1),"G","")))))))))))))))))))))))))</f>
        <v>R</v>
      </c>
      <c r="H15" s="28">
        <v>1</v>
      </c>
      <c r="I15" s="28">
        <v>3</v>
      </c>
      <c r="J15" s="28">
        <f t="shared" si="15"/>
        <v>3</v>
      </c>
      <c r="K15" s="37" t="str">
        <f t="shared" si="2"/>
        <v>A/G</v>
      </c>
      <c r="L15" s="28">
        <v>1</v>
      </c>
      <c r="M15" s="28">
        <v>3</v>
      </c>
      <c r="N15" s="28">
        <f t="shared" si="16"/>
        <v>3</v>
      </c>
      <c r="O15" s="37" t="str">
        <f t="shared" si="3"/>
        <v>A/G</v>
      </c>
      <c r="P15" s="28">
        <v>1</v>
      </c>
      <c r="Q15" s="28">
        <v>3</v>
      </c>
      <c r="R15" s="28">
        <f t="shared" si="4"/>
        <v>3</v>
      </c>
      <c r="S15" s="37" t="str">
        <f t="shared" si="5"/>
        <v>A/G</v>
      </c>
      <c r="T15" s="28">
        <v>1</v>
      </c>
      <c r="U15" s="28">
        <v>3</v>
      </c>
      <c r="V15" s="28">
        <f t="shared" si="6"/>
        <v>3</v>
      </c>
      <c r="W15" s="37" t="str">
        <f t="shared" si="7"/>
        <v>A/G</v>
      </c>
      <c r="X15" s="28">
        <v>1</v>
      </c>
      <c r="Y15" s="28">
        <v>3</v>
      </c>
      <c r="Z15" s="28">
        <f t="shared" si="8"/>
        <v>3</v>
      </c>
      <c r="AA15" s="37" t="str">
        <f t="shared" si="9"/>
        <v>A/G</v>
      </c>
      <c r="AB15" s="28">
        <v>1</v>
      </c>
      <c r="AC15" s="28">
        <v>3</v>
      </c>
      <c r="AD15" s="28">
        <f t="shared" si="10"/>
        <v>3</v>
      </c>
      <c r="AE15" s="37" t="str">
        <f t="shared" si="11"/>
        <v>A/G</v>
      </c>
      <c r="AF15" s="82" t="s">
        <v>102</v>
      </c>
      <c r="AG15" s="50" t="str">
        <f t="shared" si="12"/>
        <v>↔</v>
      </c>
      <c r="AH15" s="37" t="s">
        <v>63</v>
      </c>
      <c r="AI15" s="115" t="s">
        <v>103</v>
      </c>
      <c r="AJ15" s="36"/>
      <c r="AK15" s="37">
        <v>1</v>
      </c>
      <c r="AL15" s="37">
        <v>2</v>
      </c>
      <c r="AM15" s="37">
        <f t="shared" si="17"/>
        <v>2</v>
      </c>
      <c r="AN15" s="37" t="str">
        <f t="shared" si="18"/>
        <v>G</v>
      </c>
      <c r="AO15" s="117" t="s">
        <v>104</v>
      </c>
    </row>
    <row r="16" spans="1:42" ht="192" customHeight="1" x14ac:dyDescent="0.2">
      <c r="A16" s="81" t="s">
        <v>105</v>
      </c>
      <c r="B16" s="46" t="s">
        <v>106</v>
      </c>
      <c r="C16" s="37" t="s">
        <v>92</v>
      </c>
      <c r="D16" s="28">
        <v>3</v>
      </c>
      <c r="E16" s="28">
        <v>4</v>
      </c>
      <c r="F16" s="7">
        <f t="shared" si="19"/>
        <v>12</v>
      </c>
      <c r="G16" s="56" t="str">
        <f t="shared" si="20"/>
        <v>A/R</v>
      </c>
      <c r="H16" s="99">
        <v>3</v>
      </c>
      <c r="I16" s="28">
        <v>4</v>
      </c>
      <c r="J16" s="28">
        <f t="shared" si="15"/>
        <v>12</v>
      </c>
      <c r="K16" s="37" t="str">
        <f t="shared" si="2"/>
        <v>A/R</v>
      </c>
      <c r="L16" s="99">
        <v>3</v>
      </c>
      <c r="M16" s="28">
        <v>4</v>
      </c>
      <c r="N16" s="28">
        <f t="shared" si="16"/>
        <v>12</v>
      </c>
      <c r="O16" s="37" t="str">
        <f t="shared" si="3"/>
        <v>A/R</v>
      </c>
      <c r="P16" s="99">
        <v>3</v>
      </c>
      <c r="Q16" s="28">
        <v>4</v>
      </c>
      <c r="R16" s="28">
        <f t="shared" si="4"/>
        <v>12</v>
      </c>
      <c r="S16" s="37" t="str">
        <f t="shared" si="5"/>
        <v>A/R</v>
      </c>
      <c r="T16" s="99">
        <v>3</v>
      </c>
      <c r="U16" s="28">
        <v>4</v>
      </c>
      <c r="V16" s="28">
        <f t="shared" si="6"/>
        <v>12</v>
      </c>
      <c r="W16" s="37" t="str">
        <f t="shared" si="7"/>
        <v>A/R</v>
      </c>
      <c r="X16" s="99">
        <v>3</v>
      </c>
      <c r="Y16" s="28">
        <v>4</v>
      </c>
      <c r="Z16" s="28">
        <f t="shared" si="8"/>
        <v>12</v>
      </c>
      <c r="AA16" s="37" t="str">
        <f t="shared" si="9"/>
        <v>A/R</v>
      </c>
      <c r="AB16" s="99">
        <v>4</v>
      </c>
      <c r="AC16" s="28">
        <v>4</v>
      </c>
      <c r="AD16" s="28">
        <f t="shared" si="10"/>
        <v>16</v>
      </c>
      <c r="AE16" s="37" t="str">
        <f t="shared" si="11"/>
        <v>R</v>
      </c>
      <c r="AF16" s="82" t="s">
        <v>107</v>
      </c>
      <c r="AG16" s="50" t="str">
        <f t="shared" si="12"/>
        <v>↑</v>
      </c>
      <c r="AH16" s="37" t="s">
        <v>63</v>
      </c>
      <c r="AI16" s="111" t="s">
        <v>108</v>
      </c>
      <c r="AJ16" s="36"/>
      <c r="AK16" s="37">
        <v>3</v>
      </c>
      <c r="AL16" s="37">
        <v>1</v>
      </c>
      <c r="AM16" s="37">
        <f t="shared" si="17"/>
        <v>3</v>
      </c>
      <c r="AN16" s="37" t="str">
        <f t="shared" si="18"/>
        <v>G</v>
      </c>
      <c r="AO16" s="117" t="s">
        <v>109</v>
      </c>
    </row>
    <row r="17" spans="1:41" s="8" customFormat="1" ht="192" customHeight="1" x14ac:dyDescent="0.2">
      <c r="A17" s="81" t="s">
        <v>110</v>
      </c>
      <c r="B17" s="46" t="s">
        <v>111</v>
      </c>
      <c r="C17" s="37" t="s">
        <v>112</v>
      </c>
      <c r="D17" s="66">
        <v>2</v>
      </c>
      <c r="E17" s="58">
        <v>5</v>
      </c>
      <c r="F17" s="7">
        <f t="shared" si="19"/>
        <v>10</v>
      </c>
      <c r="G17" s="56" t="str">
        <f t="shared" si="20"/>
        <v>A/R</v>
      </c>
      <c r="H17" s="66">
        <v>2</v>
      </c>
      <c r="I17" s="58">
        <v>4</v>
      </c>
      <c r="J17" s="28">
        <f t="shared" si="15"/>
        <v>8</v>
      </c>
      <c r="K17" s="37" t="str">
        <f t="shared" si="2"/>
        <v>A</v>
      </c>
      <c r="L17" s="66">
        <v>2</v>
      </c>
      <c r="M17" s="58">
        <v>4</v>
      </c>
      <c r="N17" s="28">
        <f t="shared" si="16"/>
        <v>8</v>
      </c>
      <c r="O17" s="37" t="str">
        <f t="shared" si="3"/>
        <v>A</v>
      </c>
      <c r="P17" s="66">
        <v>2</v>
      </c>
      <c r="Q17" s="58">
        <v>4</v>
      </c>
      <c r="R17" s="28">
        <f t="shared" si="4"/>
        <v>8</v>
      </c>
      <c r="S17" s="37" t="str">
        <f t="shared" si="5"/>
        <v>A</v>
      </c>
      <c r="T17" s="66">
        <v>2</v>
      </c>
      <c r="U17" s="58">
        <v>3</v>
      </c>
      <c r="V17" s="28">
        <f t="shared" si="6"/>
        <v>6</v>
      </c>
      <c r="W17" s="37" t="str">
        <f t="shared" si="7"/>
        <v>A</v>
      </c>
      <c r="X17" s="66">
        <v>2</v>
      </c>
      <c r="Y17" s="58">
        <v>3</v>
      </c>
      <c r="Z17" s="28">
        <f t="shared" si="8"/>
        <v>6</v>
      </c>
      <c r="AA17" s="37" t="str">
        <f t="shared" si="9"/>
        <v>A</v>
      </c>
      <c r="AB17" s="66">
        <v>2</v>
      </c>
      <c r="AC17" s="58">
        <v>3</v>
      </c>
      <c r="AD17" s="28">
        <f t="shared" si="10"/>
        <v>6</v>
      </c>
      <c r="AE17" s="37" t="str">
        <f t="shared" si="11"/>
        <v>A</v>
      </c>
      <c r="AF17" s="80" t="s">
        <v>113</v>
      </c>
      <c r="AG17" s="50" t="str">
        <f t="shared" si="12"/>
        <v>↔</v>
      </c>
      <c r="AH17" s="34" t="s">
        <v>63</v>
      </c>
      <c r="AI17" s="52" t="s">
        <v>69</v>
      </c>
      <c r="AJ17" s="59"/>
      <c r="AK17" s="92">
        <v>2</v>
      </c>
      <c r="AL17" s="92">
        <v>2</v>
      </c>
      <c r="AM17" s="92">
        <f t="shared" si="17"/>
        <v>4</v>
      </c>
      <c r="AN17" s="34" t="str">
        <f t="shared" si="18"/>
        <v>A/G</v>
      </c>
      <c r="AO17" s="68"/>
    </row>
    <row r="18" spans="1:41" s="8" customFormat="1" ht="192" customHeight="1" x14ac:dyDescent="0.2">
      <c r="A18" s="81" t="s">
        <v>114</v>
      </c>
      <c r="B18" s="46" t="s">
        <v>115</v>
      </c>
      <c r="C18" s="37" t="s">
        <v>116</v>
      </c>
      <c r="D18" s="47">
        <v>4</v>
      </c>
      <c r="E18" s="48">
        <v>4</v>
      </c>
      <c r="F18" s="7">
        <f t="shared" si="19"/>
        <v>16</v>
      </c>
      <c r="G18" s="56" t="str">
        <f t="shared" si="20"/>
        <v>R</v>
      </c>
      <c r="H18" s="47">
        <v>4</v>
      </c>
      <c r="I18" s="48">
        <v>4</v>
      </c>
      <c r="J18" s="28">
        <f t="shared" si="15"/>
        <v>16</v>
      </c>
      <c r="K18" s="37" t="str">
        <f t="shared" si="2"/>
        <v>R</v>
      </c>
      <c r="L18" s="47">
        <v>4</v>
      </c>
      <c r="M18" s="48">
        <v>4</v>
      </c>
      <c r="N18" s="28">
        <f t="shared" si="16"/>
        <v>16</v>
      </c>
      <c r="O18" s="37" t="str">
        <f t="shared" si="3"/>
        <v>R</v>
      </c>
      <c r="P18" s="47">
        <v>4</v>
      </c>
      <c r="Q18" s="48">
        <v>4</v>
      </c>
      <c r="R18" s="28">
        <f t="shared" si="4"/>
        <v>16</v>
      </c>
      <c r="S18" s="37" t="str">
        <f t="shared" si="5"/>
        <v>R</v>
      </c>
      <c r="T18" s="47">
        <v>1</v>
      </c>
      <c r="U18" s="48">
        <v>2</v>
      </c>
      <c r="V18" s="28">
        <f t="shared" si="6"/>
        <v>2</v>
      </c>
      <c r="W18" s="37" t="str">
        <f t="shared" si="7"/>
        <v>G</v>
      </c>
      <c r="X18" s="47">
        <v>1</v>
      </c>
      <c r="Y18" s="48">
        <v>2</v>
      </c>
      <c r="Z18" s="28">
        <f t="shared" si="8"/>
        <v>2</v>
      </c>
      <c r="AA18" s="37" t="str">
        <f t="shared" si="9"/>
        <v>G</v>
      </c>
      <c r="AB18" s="47">
        <v>2</v>
      </c>
      <c r="AC18" s="48">
        <v>2</v>
      </c>
      <c r="AD18" s="28">
        <f t="shared" si="10"/>
        <v>4</v>
      </c>
      <c r="AE18" s="37" t="str">
        <f t="shared" si="11"/>
        <v>A/G</v>
      </c>
      <c r="AF18" s="80" t="s">
        <v>117</v>
      </c>
      <c r="AG18" s="50" t="str">
        <f t="shared" si="12"/>
        <v>↑</v>
      </c>
      <c r="AH18" s="51" t="s">
        <v>63</v>
      </c>
      <c r="AI18" s="115" t="s">
        <v>118</v>
      </c>
      <c r="AJ18" s="61"/>
      <c r="AK18" s="51">
        <v>1</v>
      </c>
      <c r="AL18" s="51">
        <v>2</v>
      </c>
      <c r="AM18" s="37">
        <f t="shared" si="17"/>
        <v>2</v>
      </c>
      <c r="AN18" s="37" t="str">
        <f t="shared" si="18"/>
        <v>G</v>
      </c>
      <c r="AO18" s="39"/>
    </row>
    <row r="19" spans="1:41" s="8" customFormat="1" ht="192" customHeight="1" x14ac:dyDescent="0.2">
      <c r="A19" s="81" t="s">
        <v>119</v>
      </c>
      <c r="B19" s="46" t="s">
        <v>120</v>
      </c>
      <c r="C19" s="37" t="s">
        <v>61</v>
      </c>
      <c r="D19" s="7">
        <v>2</v>
      </c>
      <c r="E19" s="7">
        <v>5</v>
      </c>
      <c r="F19" s="7">
        <f t="shared" si="19"/>
        <v>10</v>
      </c>
      <c r="G19" s="56" t="str">
        <f t="shared" si="20"/>
        <v>A/R</v>
      </c>
      <c r="H19" s="7">
        <v>1</v>
      </c>
      <c r="I19" s="7">
        <v>4</v>
      </c>
      <c r="J19" s="28">
        <f t="shared" si="15"/>
        <v>4</v>
      </c>
      <c r="K19" s="37" t="str">
        <f t="shared" si="2"/>
        <v>A</v>
      </c>
      <c r="L19" s="7">
        <v>1</v>
      </c>
      <c r="M19" s="7">
        <v>4</v>
      </c>
      <c r="N19" s="28">
        <f t="shared" si="16"/>
        <v>4</v>
      </c>
      <c r="O19" s="37" t="str">
        <f t="shared" si="3"/>
        <v>A</v>
      </c>
      <c r="P19" s="7">
        <v>1</v>
      </c>
      <c r="Q19" s="7">
        <v>4</v>
      </c>
      <c r="R19" s="28">
        <f t="shared" si="4"/>
        <v>4</v>
      </c>
      <c r="S19" s="37" t="str">
        <f t="shared" si="5"/>
        <v>A</v>
      </c>
      <c r="T19" s="7">
        <v>1</v>
      </c>
      <c r="U19" s="7">
        <v>3</v>
      </c>
      <c r="V19" s="28">
        <f t="shared" si="6"/>
        <v>3</v>
      </c>
      <c r="W19" s="37" t="str">
        <f t="shared" si="7"/>
        <v>A/G</v>
      </c>
      <c r="X19" s="7">
        <v>1</v>
      </c>
      <c r="Y19" s="7">
        <v>3</v>
      </c>
      <c r="Z19" s="28">
        <f t="shared" si="8"/>
        <v>3</v>
      </c>
      <c r="AA19" s="37" t="str">
        <f t="shared" si="9"/>
        <v>A/G</v>
      </c>
      <c r="AB19" s="7">
        <v>1</v>
      </c>
      <c r="AC19" s="7">
        <v>3</v>
      </c>
      <c r="AD19" s="28">
        <f t="shared" si="10"/>
        <v>3</v>
      </c>
      <c r="AE19" s="37" t="str">
        <f t="shared" si="11"/>
        <v>A/G</v>
      </c>
      <c r="AF19" s="19" t="s">
        <v>121</v>
      </c>
      <c r="AG19" s="50" t="str">
        <f t="shared" si="12"/>
        <v>↔</v>
      </c>
      <c r="AH19" s="37" t="s">
        <v>63</v>
      </c>
      <c r="AI19" s="52" t="s">
        <v>69</v>
      </c>
      <c r="AJ19" s="57"/>
      <c r="AK19" s="7">
        <v>1</v>
      </c>
      <c r="AL19" s="7">
        <v>3</v>
      </c>
      <c r="AM19" s="37">
        <f t="shared" si="17"/>
        <v>3</v>
      </c>
      <c r="AN19" s="37" t="str">
        <f t="shared" si="18"/>
        <v>A/G</v>
      </c>
      <c r="AO19" s="117" t="s">
        <v>122</v>
      </c>
    </row>
    <row r="20" spans="1:41" s="8" customFormat="1" ht="192" customHeight="1" x14ac:dyDescent="0.2">
      <c r="A20" s="81" t="s">
        <v>123</v>
      </c>
      <c r="B20" s="46" t="s">
        <v>124</v>
      </c>
      <c r="C20" s="37" t="s">
        <v>61</v>
      </c>
      <c r="D20" s="71">
        <v>2</v>
      </c>
      <c r="E20" s="70">
        <v>3</v>
      </c>
      <c r="F20" s="7">
        <f t="shared" si="19"/>
        <v>6</v>
      </c>
      <c r="G20" s="56" t="str">
        <f t="shared" si="20"/>
        <v>A</v>
      </c>
      <c r="H20" s="70">
        <v>1</v>
      </c>
      <c r="I20" s="70">
        <v>3</v>
      </c>
      <c r="J20" s="28">
        <f t="shared" si="15"/>
        <v>3</v>
      </c>
      <c r="K20" s="37" t="str">
        <f t="shared" si="2"/>
        <v>A/G</v>
      </c>
      <c r="L20" s="70">
        <v>1</v>
      </c>
      <c r="M20" s="70">
        <v>3</v>
      </c>
      <c r="N20" s="28">
        <f t="shared" si="16"/>
        <v>3</v>
      </c>
      <c r="O20" s="37" t="str">
        <f t="shared" si="3"/>
        <v>A/G</v>
      </c>
      <c r="P20" s="70">
        <v>1</v>
      </c>
      <c r="Q20" s="70">
        <v>3</v>
      </c>
      <c r="R20" s="28">
        <f t="shared" si="4"/>
        <v>3</v>
      </c>
      <c r="S20" s="37" t="str">
        <f t="shared" si="5"/>
        <v>A/G</v>
      </c>
      <c r="T20" s="70">
        <v>1</v>
      </c>
      <c r="U20" s="70">
        <v>3</v>
      </c>
      <c r="V20" s="28">
        <f t="shared" si="6"/>
        <v>3</v>
      </c>
      <c r="W20" s="37" t="str">
        <f t="shared" si="7"/>
        <v>A/G</v>
      </c>
      <c r="X20" s="70">
        <v>1</v>
      </c>
      <c r="Y20" s="70">
        <v>3</v>
      </c>
      <c r="Z20" s="28">
        <f t="shared" si="8"/>
        <v>3</v>
      </c>
      <c r="AA20" s="37" t="str">
        <f t="shared" si="9"/>
        <v>A/G</v>
      </c>
      <c r="AB20" s="70">
        <v>1</v>
      </c>
      <c r="AC20" s="70">
        <v>3</v>
      </c>
      <c r="AD20" s="28">
        <f t="shared" si="10"/>
        <v>3</v>
      </c>
      <c r="AE20" s="37" t="str">
        <f t="shared" si="11"/>
        <v>A/G</v>
      </c>
      <c r="AF20" s="9" t="s">
        <v>125</v>
      </c>
      <c r="AG20" s="50" t="str">
        <f t="shared" si="12"/>
        <v>↔</v>
      </c>
      <c r="AH20" s="37" t="s">
        <v>63</v>
      </c>
      <c r="AI20" s="111" t="s">
        <v>126</v>
      </c>
      <c r="AJ20" s="36"/>
      <c r="AK20" s="37">
        <v>1</v>
      </c>
      <c r="AL20" s="37">
        <v>2</v>
      </c>
      <c r="AM20" s="37">
        <f t="shared" si="17"/>
        <v>2</v>
      </c>
      <c r="AN20" s="37" t="str">
        <f t="shared" si="18"/>
        <v>G</v>
      </c>
      <c r="AO20" s="68"/>
    </row>
    <row r="21" spans="1:41" s="8" customFormat="1" ht="192" customHeight="1" x14ac:dyDescent="0.2">
      <c r="A21" s="81" t="s">
        <v>127</v>
      </c>
      <c r="B21" s="46" t="s">
        <v>128</v>
      </c>
      <c r="C21" s="37" t="s">
        <v>129</v>
      </c>
      <c r="D21" s="95">
        <v>2</v>
      </c>
      <c r="E21" s="94">
        <v>5</v>
      </c>
      <c r="F21" s="7">
        <f t="shared" si="19"/>
        <v>10</v>
      </c>
      <c r="G21" s="56" t="str">
        <f t="shared" si="20"/>
        <v>A/R</v>
      </c>
      <c r="H21" s="72">
        <v>1</v>
      </c>
      <c r="I21" s="73">
        <v>5</v>
      </c>
      <c r="J21" s="28">
        <f t="shared" si="15"/>
        <v>5</v>
      </c>
      <c r="K21" s="37" t="str">
        <f t="shared" si="2"/>
        <v>A</v>
      </c>
      <c r="L21" s="72">
        <v>1</v>
      </c>
      <c r="M21" s="73">
        <v>5</v>
      </c>
      <c r="N21" s="28">
        <f t="shared" si="16"/>
        <v>5</v>
      </c>
      <c r="O21" s="37" t="str">
        <f t="shared" si="3"/>
        <v>A</v>
      </c>
      <c r="P21" s="72">
        <v>1</v>
      </c>
      <c r="Q21" s="73">
        <v>5</v>
      </c>
      <c r="R21" s="28">
        <f t="shared" si="4"/>
        <v>5</v>
      </c>
      <c r="S21" s="37" t="str">
        <f t="shared" si="5"/>
        <v>A</v>
      </c>
      <c r="T21" s="72">
        <v>1</v>
      </c>
      <c r="U21" s="73">
        <v>5</v>
      </c>
      <c r="V21" s="28">
        <f t="shared" si="6"/>
        <v>5</v>
      </c>
      <c r="W21" s="37" t="str">
        <f t="shared" si="7"/>
        <v>A</v>
      </c>
      <c r="X21" s="72">
        <v>1</v>
      </c>
      <c r="Y21" s="73">
        <v>5</v>
      </c>
      <c r="Z21" s="28">
        <f t="shared" si="8"/>
        <v>5</v>
      </c>
      <c r="AA21" s="37" t="str">
        <f t="shared" si="9"/>
        <v>A</v>
      </c>
      <c r="AB21" s="72">
        <v>1</v>
      </c>
      <c r="AC21" s="73">
        <v>5</v>
      </c>
      <c r="AD21" s="28">
        <f t="shared" si="10"/>
        <v>5</v>
      </c>
      <c r="AE21" s="37" t="str">
        <f t="shared" si="11"/>
        <v>A</v>
      </c>
      <c r="AF21" s="9" t="s">
        <v>130</v>
      </c>
      <c r="AG21" s="50" t="str">
        <f t="shared" si="12"/>
        <v>↔</v>
      </c>
      <c r="AH21" s="37" t="s">
        <v>63</v>
      </c>
      <c r="AI21" s="111" t="s">
        <v>131</v>
      </c>
      <c r="AJ21" s="36"/>
      <c r="AK21" s="37">
        <v>1</v>
      </c>
      <c r="AL21" s="37">
        <v>5</v>
      </c>
      <c r="AM21" s="7">
        <f t="shared" si="17"/>
        <v>5</v>
      </c>
      <c r="AN21" s="56" t="str">
        <f t="shared" si="18"/>
        <v>A</v>
      </c>
      <c r="AO21" s="117" t="s">
        <v>132</v>
      </c>
    </row>
    <row r="22" spans="1:41" s="8" customFormat="1" ht="264.75" customHeight="1" x14ac:dyDescent="0.2">
      <c r="A22" s="81" t="s">
        <v>133</v>
      </c>
      <c r="B22" s="46" t="s">
        <v>134</v>
      </c>
      <c r="C22" s="37" t="s">
        <v>135</v>
      </c>
      <c r="D22" s="95">
        <v>3</v>
      </c>
      <c r="E22" s="94">
        <v>5</v>
      </c>
      <c r="F22" s="7">
        <f t="shared" si="19"/>
        <v>15</v>
      </c>
      <c r="G22" s="56" t="str">
        <f t="shared" si="20"/>
        <v>R</v>
      </c>
      <c r="H22" s="72">
        <v>2</v>
      </c>
      <c r="I22" s="73">
        <v>3</v>
      </c>
      <c r="J22" s="28">
        <f t="shared" si="15"/>
        <v>6</v>
      </c>
      <c r="K22" s="37" t="str">
        <f t="shared" si="2"/>
        <v>A</v>
      </c>
      <c r="L22" s="72">
        <v>2</v>
      </c>
      <c r="M22" s="73">
        <v>3</v>
      </c>
      <c r="N22" s="28">
        <f t="shared" si="16"/>
        <v>6</v>
      </c>
      <c r="O22" s="37" t="str">
        <f t="shared" si="3"/>
        <v>A</v>
      </c>
      <c r="P22" s="72">
        <v>2</v>
      </c>
      <c r="Q22" s="73">
        <v>3</v>
      </c>
      <c r="R22" s="28">
        <f t="shared" si="4"/>
        <v>6</v>
      </c>
      <c r="S22" s="37" t="str">
        <f t="shared" si="5"/>
        <v>A</v>
      </c>
      <c r="T22" s="72">
        <v>3</v>
      </c>
      <c r="U22" s="73">
        <v>4</v>
      </c>
      <c r="V22" s="28">
        <f t="shared" si="6"/>
        <v>12</v>
      </c>
      <c r="W22" s="37" t="str">
        <f t="shared" si="7"/>
        <v>A/R</v>
      </c>
      <c r="X22" s="72">
        <v>3</v>
      </c>
      <c r="Y22" s="73">
        <v>4</v>
      </c>
      <c r="Z22" s="28">
        <f t="shared" si="8"/>
        <v>12</v>
      </c>
      <c r="AA22" s="37" t="str">
        <f t="shared" si="9"/>
        <v>A/R</v>
      </c>
      <c r="AB22" s="72">
        <v>3</v>
      </c>
      <c r="AC22" s="73">
        <v>3</v>
      </c>
      <c r="AD22" s="28">
        <f t="shared" si="10"/>
        <v>9</v>
      </c>
      <c r="AE22" s="37" t="str">
        <f t="shared" si="11"/>
        <v>A</v>
      </c>
      <c r="AF22" s="9" t="s">
        <v>136</v>
      </c>
      <c r="AG22" s="50" t="str">
        <f t="shared" si="12"/>
        <v>↓</v>
      </c>
      <c r="AH22" s="37" t="s">
        <v>63</v>
      </c>
      <c r="AI22" s="111" t="s">
        <v>137</v>
      </c>
      <c r="AJ22" s="36"/>
      <c r="AK22" s="37">
        <v>2</v>
      </c>
      <c r="AL22" s="37">
        <v>3</v>
      </c>
      <c r="AM22" s="7">
        <f t="shared" si="17"/>
        <v>6</v>
      </c>
      <c r="AN22" s="56" t="str">
        <f t="shared" si="18"/>
        <v>A</v>
      </c>
      <c r="AO22" s="117" t="s">
        <v>138</v>
      </c>
    </row>
    <row r="23" spans="1:41" s="8" customFormat="1" ht="181.5" customHeight="1" x14ac:dyDescent="0.2">
      <c r="A23" s="81" t="s">
        <v>139</v>
      </c>
      <c r="B23" s="110" t="s">
        <v>140</v>
      </c>
      <c r="C23" s="37" t="s">
        <v>92</v>
      </c>
      <c r="D23" s="95">
        <v>3</v>
      </c>
      <c r="E23" s="94">
        <v>5</v>
      </c>
      <c r="F23" s="7">
        <f t="shared" si="19"/>
        <v>15</v>
      </c>
      <c r="G23" s="56" t="str">
        <f t="shared" si="20"/>
        <v>R</v>
      </c>
      <c r="H23" s="93">
        <v>5</v>
      </c>
      <c r="I23" s="94">
        <v>4</v>
      </c>
      <c r="J23" s="28">
        <f t="shared" si="15"/>
        <v>20</v>
      </c>
      <c r="K23" s="37" t="str">
        <f t="shared" si="2"/>
        <v>R</v>
      </c>
      <c r="L23" s="93">
        <v>3</v>
      </c>
      <c r="M23" s="94">
        <v>3</v>
      </c>
      <c r="N23" s="28">
        <f t="shared" si="16"/>
        <v>9</v>
      </c>
      <c r="O23" s="37" t="str">
        <f t="shared" si="3"/>
        <v>A</v>
      </c>
      <c r="P23" s="93">
        <v>3</v>
      </c>
      <c r="Q23" s="94">
        <v>3</v>
      </c>
      <c r="R23" s="28">
        <f t="shared" si="4"/>
        <v>9</v>
      </c>
      <c r="S23" s="37" t="str">
        <f t="shared" si="5"/>
        <v>A</v>
      </c>
      <c r="T23" s="93">
        <v>3</v>
      </c>
      <c r="U23" s="94">
        <v>3</v>
      </c>
      <c r="V23" s="28">
        <f t="shared" si="6"/>
        <v>9</v>
      </c>
      <c r="W23" s="37" t="str">
        <f t="shared" si="7"/>
        <v>A</v>
      </c>
      <c r="X23" s="93">
        <v>3</v>
      </c>
      <c r="Y23" s="94">
        <v>3</v>
      </c>
      <c r="Z23" s="28">
        <f t="shared" si="8"/>
        <v>9</v>
      </c>
      <c r="AA23" s="37" t="str">
        <f t="shared" si="9"/>
        <v>A</v>
      </c>
      <c r="AB23" s="93">
        <v>3</v>
      </c>
      <c r="AC23" s="94">
        <v>3</v>
      </c>
      <c r="AD23" s="28">
        <f t="shared" si="10"/>
        <v>9</v>
      </c>
      <c r="AE23" s="37" t="str">
        <f t="shared" si="11"/>
        <v>A</v>
      </c>
      <c r="AF23" s="97" t="s">
        <v>141</v>
      </c>
      <c r="AG23" s="50" t="str">
        <f t="shared" si="12"/>
        <v>↔</v>
      </c>
      <c r="AH23" s="96" t="s">
        <v>84</v>
      </c>
      <c r="AI23" s="97"/>
      <c r="AJ23" s="98"/>
      <c r="AK23" s="95">
        <v>3</v>
      </c>
      <c r="AL23" s="94">
        <v>3</v>
      </c>
      <c r="AM23" s="7">
        <f t="shared" si="17"/>
        <v>9</v>
      </c>
      <c r="AN23" s="56" t="str">
        <f t="shared" si="18"/>
        <v>A</v>
      </c>
      <c r="AO23" s="121"/>
    </row>
    <row r="24" spans="1:41" s="8" customFormat="1" ht="192" customHeight="1" x14ac:dyDescent="0.2">
      <c r="A24" s="81" t="s">
        <v>142</v>
      </c>
      <c r="B24" s="46" t="s">
        <v>143</v>
      </c>
      <c r="C24" s="37" t="s">
        <v>92</v>
      </c>
      <c r="D24" s="63">
        <v>3</v>
      </c>
      <c r="E24" s="64">
        <v>4</v>
      </c>
      <c r="F24" s="7">
        <f t="shared" si="19"/>
        <v>12</v>
      </c>
      <c r="G24" s="56" t="str">
        <f t="shared" si="20"/>
        <v>A/R</v>
      </c>
      <c r="H24" s="63">
        <v>3</v>
      </c>
      <c r="I24" s="64">
        <v>4</v>
      </c>
      <c r="J24" s="28">
        <f t="shared" si="15"/>
        <v>12</v>
      </c>
      <c r="K24" s="56" t="str">
        <f t="shared" si="2"/>
        <v>A/R</v>
      </c>
      <c r="L24" s="63">
        <v>4</v>
      </c>
      <c r="M24" s="64">
        <v>4</v>
      </c>
      <c r="N24" s="28">
        <f t="shared" si="16"/>
        <v>16</v>
      </c>
      <c r="O24" s="56" t="str">
        <f t="shared" si="3"/>
        <v>R</v>
      </c>
      <c r="P24" s="63">
        <v>3</v>
      </c>
      <c r="Q24" s="64">
        <v>3</v>
      </c>
      <c r="R24" s="28">
        <f t="shared" si="4"/>
        <v>9</v>
      </c>
      <c r="S24" s="56" t="str">
        <f t="shared" si="5"/>
        <v>A</v>
      </c>
      <c r="T24" s="63">
        <v>3</v>
      </c>
      <c r="U24" s="64">
        <v>3</v>
      </c>
      <c r="V24" s="28">
        <f t="shared" si="6"/>
        <v>9</v>
      </c>
      <c r="W24" s="56" t="str">
        <f t="shared" si="7"/>
        <v>A</v>
      </c>
      <c r="X24" s="63">
        <v>3</v>
      </c>
      <c r="Y24" s="64">
        <v>3</v>
      </c>
      <c r="Z24" s="28">
        <f t="shared" si="8"/>
        <v>9</v>
      </c>
      <c r="AA24" s="56" t="str">
        <f t="shared" si="9"/>
        <v>A</v>
      </c>
      <c r="AB24" s="63">
        <v>4</v>
      </c>
      <c r="AC24" s="64">
        <v>3</v>
      </c>
      <c r="AD24" s="28">
        <f t="shared" si="10"/>
        <v>12</v>
      </c>
      <c r="AE24" s="56" t="str">
        <f t="shared" si="11"/>
        <v>A/R</v>
      </c>
      <c r="AF24" s="69" t="s">
        <v>144</v>
      </c>
      <c r="AG24" s="50" t="str">
        <f>IF(AD24&gt;Z24,"↑",IF(AD24&lt;Z24,"↓",IF(AD24=Z24,"↔",)))</f>
        <v>↑</v>
      </c>
      <c r="AH24" s="65" t="s">
        <v>63</v>
      </c>
      <c r="AI24" s="122" t="s">
        <v>145</v>
      </c>
      <c r="AJ24" s="62"/>
      <c r="AK24" s="91">
        <v>2</v>
      </c>
      <c r="AL24" s="91">
        <v>3</v>
      </c>
      <c r="AM24" s="7">
        <f t="shared" si="17"/>
        <v>6</v>
      </c>
      <c r="AN24" s="56" t="str">
        <f t="shared" si="18"/>
        <v>A</v>
      </c>
      <c r="AO24" s="117" t="s">
        <v>146</v>
      </c>
    </row>
    <row r="25" spans="1:41" s="8" customFormat="1" ht="192" customHeight="1" x14ac:dyDescent="0.2">
      <c r="A25" s="81" t="s">
        <v>147</v>
      </c>
      <c r="B25" s="110" t="s">
        <v>148</v>
      </c>
      <c r="C25" s="37" t="s">
        <v>135</v>
      </c>
      <c r="D25" s="71">
        <v>3</v>
      </c>
      <c r="E25" s="70">
        <v>4</v>
      </c>
      <c r="F25" s="7">
        <f t="shared" si="19"/>
        <v>12</v>
      </c>
      <c r="G25" s="56" t="str">
        <f t="shared" si="20"/>
        <v>A/R</v>
      </c>
      <c r="H25" s="70">
        <v>3</v>
      </c>
      <c r="I25" s="70">
        <v>3</v>
      </c>
      <c r="J25" s="28">
        <f t="shared" si="15"/>
        <v>9</v>
      </c>
      <c r="K25" s="37" t="str">
        <f t="shared" si="2"/>
        <v>A</v>
      </c>
      <c r="L25" s="70">
        <v>2</v>
      </c>
      <c r="M25" s="70">
        <v>3</v>
      </c>
      <c r="N25" s="28">
        <f t="shared" si="16"/>
        <v>6</v>
      </c>
      <c r="O25" s="37" t="str">
        <f t="shared" si="3"/>
        <v>A</v>
      </c>
      <c r="P25" s="70">
        <v>2</v>
      </c>
      <c r="Q25" s="70">
        <v>3</v>
      </c>
      <c r="R25" s="28">
        <f t="shared" si="4"/>
        <v>6</v>
      </c>
      <c r="S25" s="37" t="str">
        <f t="shared" si="5"/>
        <v>A</v>
      </c>
      <c r="T25" s="70">
        <v>2</v>
      </c>
      <c r="U25" s="70">
        <v>3</v>
      </c>
      <c r="V25" s="28">
        <f t="shared" si="6"/>
        <v>6</v>
      </c>
      <c r="W25" s="37" t="str">
        <f t="shared" si="7"/>
        <v>A</v>
      </c>
      <c r="X25" s="70">
        <v>2</v>
      </c>
      <c r="Y25" s="70">
        <v>3</v>
      </c>
      <c r="Z25" s="28">
        <f t="shared" si="8"/>
        <v>6</v>
      </c>
      <c r="AA25" s="37" t="str">
        <f t="shared" si="9"/>
        <v>A</v>
      </c>
      <c r="AB25" s="70">
        <v>2</v>
      </c>
      <c r="AC25" s="70">
        <v>3</v>
      </c>
      <c r="AD25" s="28">
        <f t="shared" si="10"/>
        <v>6</v>
      </c>
      <c r="AE25" s="37" t="str">
        <f t="shared" si="11"/>
        <v>A</v>
      </c>
      <c r="AF25" s="9" t="s">
        <v>149</v>
      </c>
      <c r="AG25" s="50" t="str">
        <f t="shared" ref="AG25:AG27" si="21">IF(AD25&gt;Z25,"↑",IF(AD25&lt;Z25,"↓",IF(AD25=Z25,"↔",)))</f>
        <v>↔</v>
      </c>
      <c r="AH25" s="37" t="s">
        <v>84</v>
      </c>
      <c r="AI25" s="52" t="s">
        <v>69</v>
      </c>
      <c r="AJ25" s="36"/>
      <c r="AK25" s="74">
        <v>2</v>
      </c>
      <c r="AL25" s="74">
        <v>3</v>
      </c>
      <c r="AM25" s="7">
        <f t="shared" si="17"/>
        <v>6</v>
      </c>
      <c r="AN25" s="56" t="str">
        <f t="shared" si="18"/>
        <v>A</v>
      </c>
      <c r="AO25" s="68"/>
    </row>
    <row r="26" spans="1:41" s="8" customFormat="1" ht="192" customHeight="1" x14ac:dyDescent="0.2">
      <c r="A26" s="81" t="s">
        <v>150</v>
      </c>
      <c r="B26" s="109" t="s">
        <v>151</v>
      </c>
      <c r="C26" s="37" t="s">
        <v>61</v>
      </c>
      <c r="D26" s="47">
        <v>4</v>
      </c>
      <c r="E26" s="48">
        <v>4</v>
      </c>
      <c r="F26" s="48">
        <f t="shared" si="19"/>
        <v>16</v>
      </c>
      <c r="G26" s="49" t="str">
        <f t="shared" si="20"/>
        <v>R</v>
      </c>
      <c r="H26" s="89">
        <v>4</v>
      </c>
      <c r="I26" s="48">
        <v>3</v>
      </c>
      <c r="J26" s="28">
        <f t="shared" si="15"/>
        <v>12</v>
      </c>
      <c r="K26" s="49" t="str">
        <f t="shared" si="2"/>
        <v>A/R</v>
      </c>
      <c r="L26" s="89">
        <v>2</v>
      </c>
      <c r="M26" s="48">
        <v>3</v>
      </c>
      <c r="N26" s="28">
        <f t="shared" si="16"/>
        <v>6</v>
      </c>
      <c r="O26" s="49" t="str">
        <f>IF(AND(M26=5,L26=5),"R",IF(AND(M26=4,L26=4),"R",IF(AND(M26=5,L26=3),"R",IF(AND(M26=5,L26=2),"A/R",IF(AND(M26=5,L26=1),"A",IF(AND(M26=4,L26=5),"R",IF(AND(M26=4,L26=4),"R",IF(AND(M26=4,L26=3),"A/R",IF(AND(M26=4,L26=2),"A",IF(AND(M26=4,L26=1),"A",IF(AND(M26=3,L26=5),"A/R",IF(AND(M26=3,L26=4),"A/R",IF(AND(M26=3,L26=3),"A",IF(AND(M26=3,L26=2),"A",IF(AND(M26=3,L26=1),"A/G",IF(AND(M26=2,L26=5),"A",IF(AND(M26=2,L26=4),"A",IF(AND(M26=2,L26=3),"A/G",IF(AND(M26=2,L26=2),"A/G",IF(AND(M26=2,L26=1),"G",IF(AND(M26=1,L26=5),"G",IF(AND(M26=1,L26=4),"G",IF(AND(M26=1,L26=3),"G",IF(AND(M26=1,L26=2),"G",IF(AND(M26=1,L26=1),"G","")))))))))))))))))))))))))</f>
        <v>A</v>
      </c>
      <c r="P26" s="89">
        <v>2</v>
      </c>
      <c r="Q26" s="48">
        <v>3</v>
      </c>
      <c r="R26" s="28">
        <f t="shared" si="4"/>
        <v>6</v>
      </c>
      <c r="S26" s="49" t="str">
        <f t="shared" si="5"/>
        <v>A</v>
      </c>
      <c r="T26" s="89">
        <v>2</v>
      </c>
      <c r="U26" s="48">
        <v>3</v>
      </c>
      <c r="V26" s="28">
        <f t="shared" si="6"/>
        <v>6</v>
      </c>
      <c r="W26" s="49" t="str">
        <f t="shared" si="7"/>
        <v>A</v>
      </c>
      <c r="X26" s="89">
        <v>2</v>
      </c>
      <c r="Y26" s="48">
        <v>3</v>
      </c>
      <c r="Z26" s="28">
        <f t="shared" si="8"/>
        <v>6</v>
      </c>
      <c r="AA26" s="49" t="str">
        <f t="shared" si="9"/>
        <v>A</v>
      </c>
      <c r="AB26" s="89">
        <v>2</v>
      </c>
      <c r="AC26" s="48">
        <v>3</v>
      </c>
      <c r="AD26" s="28">
        <f t="shared" si="10"/>
        <v>6</v>
      </c>
      <c r="AE26" s="49" t="str">
        <f t="shared" si="11"/>
        <v>A</v>
      </c>
      <c r="AF26" s="38" t="s">
        <v>152</v>
      </c>
      <c r="AG26" s="50" t="str">
        <f t="shared" si="21"/>
        <v>↔</v>
      </c>
      <c r="AH26" s="51" t="s">
        <v>63</v>
      </c>
      <c r="AI26" s="9" t="s">
        <v>153</v>
      </c>
      <c r="AJ26" s="52"/>
      <c r="AK26" s="47">
        <v>2</v>
      </c>
      <c r="AL26" s="48">
        <v>3</v>
      </c>
      <c r="AM26" s="48">
        <f t="shared" si="17"/>
        <v>6</v>
      </c>
      <c r="AN26" s="49" t="str">
        <f t="shared" si="18"/>
        <v>A</v>
      </c>
      <c r="AO26" s="68"/>
    </row>
    <row r="27" spans="1:41" s="40" customFormat="1" ht="192" customHeight="1" x14ac:dyDescent="0.2">
      <c r="A27" s="81" t="s">
        <v>154</v>
      </c>
      <c r="B27" s="86" t="s">
        <v>155</v>
      </c>
      <c r="C27" s="37" t="s">
        <v>135</v>
      </c>
      <c r="D27" s="53">
        <v>3</v>
      </c>
      <c r="E27" s="53">
        <v>5</v>
      </c>
      <c r="F27" s="48">
        <f>E27*D27</f>
        <v>15</v>
      </c>
      <c r="G27" s="49" t="str">
        <f>IF(AND(E27=5,D27=5),"R",IF(AND(E27=4,D27=4),"R",IF(AND(E27=5,D27=3),"R",IF(AND(E27=5,D27=2),"A/R",IF(AND(E27=5,D27=1),"A",IF(AND(E27=4,D27=5),"R",IF(AND(E27=4,D27=4),"R",IF(AND(E27=4,D27=3),"A/R",IF(AND(E27=4,D27=2),"A",IF(AND(E27=4,D27=1),"A",IF(AND(E27=3,D27=5),"A/R",IF(AND(E27=3,D27=4),"A/R",IF(AND(E27=3,D27=3),"A",IF(AND(E27=3,D27=2),"A",IF(AND(E27=3,D27=1),"A/G",IF(AND(E27=2,D27=5),"A",IF(AND(E27=2,D27=4),"A",IF(AND(E27=2,D27=3),"A/G",IF(AND(E27=2,D27=2),"A/G",IF(AND(E27=2,D27=1),"G",IF(AND(E27=1,D27=5),"G",IF(AND(E27=1,D27=4),"G",IF(AND(E27=1,D27=3),"G",IF(AND(E27=1,D27=2),"G",IF(AND(E27=1,D27=1),"G","")))))))))))))))))))))))))</f>
        <v>R</v>
      </c>
      <c r="H27" s="53">
        <v>2</v>
      </c>
      <c r="I27" s="53">
        <v>3</v>
      </c>
      <c r="J27" s="48">
        <f t="shared" si="15"/>
        <v>6</v>
      </c>
      <c r="K27" s="49" t="str">
        <f t="shared" si="2"/>
        <v>A</v>
      </c>
      <c r="L27" s="53">
        <v>2</v>
      </c>
      <c r="M27" s="53">
        <v>3</v>
      </c>
      <c r="N27" s="48">
        <f>M27*L27</f>
        <v>6</v>
      </c>
      <c r="O27" s="49" t="str">
        <f>IF(AND(M27=5,L27=5),"R",IF(AND(M27=4,L27=4),"R",IF(AND(M27=5,L27=3),"R",IF(AND(M27=5,L27=2),"A/R",IF(AND(M27=5,L27=1),"A",IF(AND(M27=4,L27=5),"R",IF(AND(M27=4,L27=4),"R",IF(AND(M27=4,L27=3),"A/R",IF(AND(M27=4,L27=2),"A",IF(AND(M27=4,L27=1),"A",IF(AND(M27=3,L27=5),"A/R",IF(AND(M27=3,L27=4),"A/R",IF(AND(M27=3,L27=3),"A",IF(AND(M27=3,L27=2),"A",IF(AND(M27=3,L27=1),"A/G",IF(AND(M27=2,L27=5),"A",IF(AND(M27=2,L27=4),"A",IF(AND(M27=2,L27=3),"A/G",IF(AND(M27=2,L27=2),"A/G",IF(AND(M27=2,L27=1),"G",IF(AND(M27=1,L27=5),"G",IF(AND(M27=1,L27=4),"G",IF(AND(M27=1,L27=3),"G",IF(AND(M27=1,L27=2),"G",IF(AND(M27=1,L27=1),"G","")))))))))))))))))))))))))</f>
        <v>A</v>
      </c>
      <c r="P27" s="53">
        <v>2</v>
      </c>
      <c r="Q27" s="53">
        <v>3</v>
      </c>
      <c r="R27" s="48">
        <f t="shared" si="4"/>
        <v>6</v>
      </c>
      <c r="S27" s="49" t="str">
        <f t="shared" si="5"/>
        <v>A</v>
      </c>
      <c r="T27" s="53">
        <v>2</v>
      </c>
      <c r="U27" s="53">
        <v>3</v>
      </c>
      <c r="V27" s="48">
        <f t="shared" si="6"/>
        <v>6</v>
      </c>
      <c r="W27" s="49" t="str">
        <f t="shared" si="7"/>
        <v>A</v>
      </c>
      <c r="X27" s="53">
        <v>2</v>
      </c>
      <c r="Y27" s="53">
        <v>3</v>
      </c>
      <c r="Z27" s="48">
        <f t="shared" si="8"/>
        <v>6</v>
      </c>
      <c r="AA27" s="49" t="str">
        <f t="shared" si="9"/>
        <v>A</v>
      </c>
      <c r="AB27" s="53">
        <v>2</v>
      </c>
      <c r="AC27" s="53">
        <v>3</v>
      </c>
      <c r="AD27" s="48">
        <f t="shared" si="10"/>
        <v>6</v>
      </c>
      <c r="AE27" s="49" t="str">
        <f t="shared" si="11"/>
        <v>A</v>
      </c>
      <c r="AF27" s="38" t="s">
        <v>156</v>
      </c>
      <c r="AG27" s="50" t="str">
        <f t="shared" si="21"/>
        <v>↔</v>
      </c>
      <c r="AH27" s="54" t="s">
        <v>63</v>
      </c>
      <c r="AI27" s="52" t="s">
        <v>69</v>
      </c>
      <c r="AJ27" s="55"/>
      <c r="AK27" s="47">
        <v>2</v>
      </c>
      <c r="AL27" s="48">
        <v>3</v>
      </c>
      <c r="AM27" s="48">
        <f>AL27*AK27</f>
        <v>6</v>
      </c>
      <c r="AN27" s="49" t="str">
        <f>IF(AND(AL27=5,AK27=5),"R",IF(AND(AL27=4,AK27=4),"R",IF(AND(AL27=5,AK27=3),"R",IF(AND(AL27=5,AK27=2),"A/R",IF(AND(AL27=5,AK27=1),"A",IF(AND(AL27=4,AK27=5),"R",IF(AND(AL27=4,AK27=4),"R",IF(AND(AL27=4,AK27=3),"A/R",IF(AND(AL27=4,AK27=2),"A",IF(AND(AL27=4,AK27=1),"A",IF(AND(AL27=3,AK27=5),"A/R",IF(AND(AL27=3,AK27=4),"A/R",IF(AND(AL27=3,AK27=3),"A",IF(AND(AL27=3,AK27=2),"A",IF(AND(AL27=3,AK27=1),"A/G",IF(AND(AL27=2,AK27=5),"A",IF(AND(AL27=2,AK27=4),"A",IF(AND(AL27=2,AK27=3),"A/G",IF(AND(AL27=2,AK27=2),"A/G",IF(AND(AL27=2,AK27=1),"G",IF(AND(AL27=1,AK27=5),"G",IF(AND(AL27=1,AK27=4),"G",IF(AND(AL27=1,AK27=3),"G",IF(AND(AL27=1,AK27=2),"G",IF(AND(AL27=1,AK27=1),"G","")))))))))))))))))))))))))</f>
        <v>A</v>
      </c>
      <c r="AO27" s="68"/>
    </row>
    <row r="28" spans="1:41" ht="15" customHeight="1" x14ac:dyDescent="0.2">
      <c r="AF28" s="41">
        <v>7</v>
      </c>
    </row>
  </sheetData>
  <sortState xmlns:xlrd2="http://schemas.microsoft.com/office/spreadsheetml/2017/richdata2" ref="A7:W23">
    <sortCondition ref="A7:A23"/>
  </sortState>
  <mergeCells count="9">
    <mergeCell ref="X5:AA5"/>
    <mergeCell ref="AK5:AN5"/>
    <mergeCell ref="T5:W5"/>
    <mergeCell ref="A2:B2"/>
    <mergeCell ref="L5:O5"/>
    <mergeCell ref="D5:G5"/>
    <mergeCell ref="H5:K5"/>
    <mergeCell ref="P5:S5"/>
    <mergeCell ref="AB5:AE5"/>
  </mergeCells>
  <conditionalFormatting sqref="F7:F10">
    <cfRule type="cellIs" dxfId="595" priority="1543" operator="equal">
      <formula>0</formula>
    </cfRule>
  </conditionalFormatting>
  <conditionalFormatting sqref="F14">
    <cfRule type="cellIs" dxfId="594" priority="1820" operator="equal">
      <formula>0</formula>
    </cfRule>
  </conditionalFormatting>
  <conditionalFormatting sqref="F26:F27">
    <cfRule type="cellIs" dxfId="593" priority="708" operator="equal">
      <formula>0</formula>
    </cfRule>
  </conditionalFormatting>
  <conditionalFormatting sqref="G7:G27">
    <cfRule type="expression" dxfId="592" priority="713">
      <formula>COUNTIFS(E7,1,D7,1)</formula>
    </cfRule>
    <cfRule type="expression" dxfId="591" priority="723">
      <formula>COUNTIFS(E7,3,D7,1)</formula>
    </cfRule>
    <cfRule type="expression" dxfId="590" priority="736">
      <formula>COUNTIFS(E7,5,D7,4)</formula>
    </cfRule>
    <cfRule type="expression" dxfId="589" priority="737">
      <formula>COUNTIFS(E7,5,D7,5)</formula>
    </cfRule>
    <cfRule type="expression" dxfId="588" priority="731">
      <formula>COUNTIFS(E7,4,D7,4)</formula>
    </cfRule>
    <cfRule type="expression" dxfId="587" priority="730">
      <formula>COUNTIFS(E7,4,D7,3)</formula>
    </cfRule>
    <cfRule type="expression" dxfId="586" priority="729">
      <formula>COUNTIFS(E7,4,D7,2)</formula>
    </cfRule>
    <cfRule type="expression" dxfId="585" priority="728">
      <formula>COUNTIFS(E7,4,D7,1)</formula>
    </cfRule>
    <cfRule type="expression" dxfId="584" priority="727">
      <formula>COUNTIFS(E7,3,D7,5)</formula>
    </cfRule>
    <cfRule type="expression" dxfId="583" priority="726">
      <formula>COUNTIFS(E7,3,D7,4)</formula>
    </cfRule>
    <cfRule type="expression" dxfId="582" priority="725">
      <formula>COUNTIFS(E7,3,D7,3)</formula>
    </cfRule>
    <cfRule type="expression" dxfId="581" priority="735">
      <formula>COUNTIFS(E7,5,D7,3)</formula>
    </cfRule>
    <cfRule type="expression" dxfId="580" priority="721">
      <formula>COUNTIFS(E7,2,D7,4)</formula>
    </cfRule>
    <cfRule type="expression" dxfId="579" priority="732">
      <formula>COUNTIFS(E7,4,D7,5)</formula>
    </cfRule>
    <cfRule type="expression" dxfId="578" priority="720">
      <formula>COUNTIFS(E7,2,D7,3)</formula>
    </cfRule>
    <cfRule type="expression" dxfId="577" priority="719">
      <formula>COUNTIFS(E7,2,D7,2)</formula>
    </cfRule>
    <cfRule type="expression" dxfId="576" priority="718">
      <formula>COUNTIFS(E7,2,D7,1)</formula>
    </cfRule>
    <cfRule type="expression" dxfId="575" priority="717">
      <formula>COUNTIFS(E7,1,D7,5)</formula>
    </cfRule>
    <cfRule type="expression" dxfId="574" priority="716">
      <formula>COUNTIFS(E7,1,D7,4)</formula>
    </cfRule>
    <cfRule type="expression" dxfId="573" priority="715">
      <formula>COUNTIFS(E7,1,D7,3)</formula>
    </cfRule>
    <cfRule type="expression" dxfId="572" priority="714">
      <formula>COUNTIFS(E7,1,D7,2)</formula>
    </cfRule>
    <cfRule type="expression" dxfId="571" priority="724">
      <formula>COUNTIFS(E7,3,D7,2)</formula>
    </cfRule>
    <cfRule type="expression" dxfId="570" priority="733">
      <formula>COUNTIFS(E7,5,D7,1)</formula>
    </cfRule>
    <cfRule type="expression" dxfId="569" priority="734">
      <formula>COUNTIFS(E7,5,D7,2)</formula>
    </cfRule>
    <cfRule type="expression" dxfId="568" priority="722">
      <formula>COUNTIFS(E7,2,D7,5)</formula>
    </cfRule>
  </conditionalFormatting>
  <conditionalFormatting sqref="J7:J27">
    <cfRule type="cellIs" dxfId="567" priority="539" operator="equal">
      <formula>0</formula>
    </cfRule>
  </conditionalFormatting>
  <conditionalFormatting sqref="K7:K14">
    <cfRule type="expression" dxfId="566" priority="602">
      <formula>COUNTIFS(I7,2,H7,3)</formula>
    </cfRule>
    <cfRule type="expression" dxfId="565" priority="616">
      <formula>COUNTIFS(I7,5,H7,2)</formula>
    </cfRule>
    <cfRule type="expression" dxfId="564" priority="606">
      <formula>COUNTIFS(I7,3,H7,2)</formula>
    </cfRule>
    <cfRule type="expression" dxfId="563" priority="601">
      <formula>COUNTIFS(I7,2,H7,2)</formula>
    </cfRule>
    <cfRule type="expression" dxfId="562" priority="600">
      <formula>COUNTIFS(I7,2,H7,1)</formula>
    </cfRule>
    <cfRule type="expression" dxfId="561" priority="607">
      <formula>COUNTIFS(I7,3,H7,3)</formula>
    </cfRule>
    <cfRule type="expression" dxfId="560" priority="599">
      <formula>COUNTIFS(I7,1,H7,5)</formula>
    </cfRule>
    <cfRule type="expression" dxfId="559" priority="598">
      <formula>COUNTIFS(I7,1,H7,4)</formula>
    </cfRule>
    <cfRule type="expression" dxfId="558" priority="597">
      <formula>COUNTIFS(I7,1,H7,3)</formula>
    </cfRule>
    <cfRule type="expression" dxfId="557" priority="596">
      <formula>COUNTIFS(I7,1,H7,2)</formula>
    </cfRule>
    <cfRule type="expression" dxfId="556" priority="608">
      <formula>COUNTIFS(I7,3,H7,4)</formula>
    </cfRule>
    <cfRule type="expression" dxfId="555" priority="595">
      <formula>COUNTIFS(I7,1,H7,1)</formula>
    </cfRule>
    <cfRule type="expression" dxfId="554" priority="619">
      <formula>COUNTIFS(I7,5,H7,5)</formula>
    </cfRule>
    <cfRule type="expression" dxfId="553" priority="618">
      <formula>COUNTIFS(I7,5,H7,4)</formula>
    </cfRule>
    <cfRule type="expression" dxfId="552" priority="605">
      <formula>COUNTIFS(I7,3,H7,1)</formula>
    </cfRule>
    <cfRule type="expression" dxfId="551" priority="603">
      <formula>COUNTIFS(I7,2,H7,4)</formula>
    </cfRule>
    <cfRule type="expression" dxfId="550" priority="609">
      <formula>COUNTIFS(I7,3,H7,5)</formula>
    </cfRule>
    <cfRule type="expression" dxfId="549" priority="610">
      <formula>COUNTIFS(I7,4,H7,1)</formula>
    </cfRule>
    <cfRule type="expression" dxfId="548" priority="604">
      <formula>COUNTIFS(I7,2,H7,5)</formula>
    </cfRule>
    <cfRule type="expression" dxfId="547" priority="611">
      <formula>COUNTIFS(I7,4,H7,2)</formula>
    </cfRule>
    <cfRule type="expression" dxfId="546" priority="612">
      <formula>COUNTIFS(I7,4,H7,3)</formula>
    </cfRule>
    <cfRule type="expression" dxfId="545" priority="613">
      <formula>COUNTIFS(I7,4,H7,4)</formula>
    </cfRule>
    <cfRule type="expression" dxfId="544" priority="614">
      <formula>COUNTIFS(I7,4,H7,5)</formula>
    </cfRule>
    <cfRule type="expression" dxfId="543" priority="615">
      <formula>COUNTIFS(I7,5,H7,1)</formula>
    </cfRule>
    <cfRule type="expression" dxfId="542" priority="617">
      <formula>COUNTIFS(I7,5,H7,3)</formula>
    </cfRule>
  </conditionalFormatting>
  <conditionalFormatting sqref="K15:K23 K25">
    <cfRule type="containsText" dxfId="541" priority="591" stopIfTrue="1" operator="containsText" text="B">
      <formula>NOT(ISERROR(SEARCH("B",K15)))</formula>
    </cfRule>
    <cfRule type="containsText" dxfId="540" priority="593" stopIfTrue="1" operator="containsText" text="A">
      <formula>NOT(ISERROR(SEARCH("A",K15)))</formula>
    </cfRule>
    <cfRule type="containsText" dxfId="539" priority="594" stopIfTrue="1" operator="containsText" text="G">
      <formula>NOT(ISERROR(SEARCH("G",K15)))</formula>
    </cfRule>
    <cfRule type="containsText" dxfId="538" priority="592" stopIfTrue="1" operator="containsText" text="R">
      <formula>NOT(ISERROR(SEARCH("R",K15)))</formula>
    </cfRule>
  </conditionalFormatting>
  <conditionalFormatting sqref="K24">
    <cfRule type="expression" dxfId="537" priority="579">
      <formula>COUNTIFS(I24,3,H24,5)</formula>
    </cfRule>
    <cfRule type="expression" dxfId="536" priority="576">
      <formula>COUNTIFS(I24,3,H24,2)</formula>
    </cfRule>
    <cfRule type="expression" dxfId="535" priority="575">
      <formula>COUNTIFS(I24,3,H24,1)</formula>
    </cfRule>
    <cfRule type="expression" dxfId="534" priority="574">
      <formula>COUNTIFS(I24,2,H24,5)</formula>
    </cfRule>
    <cfRule type="expression" dxfId="533" priority="573">
      <formula>COUNTIFS(I24,2,H24,4)</formula>
    </cfRule>
    <cfRule type="expression" dxfId="532" priority="572">
      <formula>COUNTIFS(I24,2,H24,3)</formula>
    </cfRule>
    <cfRule type="expression" dxfId="531" priority="571">
      <formula>COUNTIFS(I24,2,H24,2)</formula>
    </cfRule>
    <cfRule type="expression" dxfId="530" priority="570">
      <formula>COUNTIFS(I24,2,H24,1)</formula>
    </cfRule>
    <cfRule type="expression" dxfId="529" priority="569">
      <formula>COUNTIFS(I24,1,H24,5)</formula>
    </cfRule>
    <cfRule type="expression" dxfId="528" priority="568">
      <formula>COUNTIFS(I24,1,H24,4)</formula>
    </cfRule>
    <cfRule type="expression" dxfId="527" priority="567">
      <formula>COUNTIFS(I24,1,H24,3)</formula>
    </cfRule>
    <cfRule type="expression" dxfId="526" priority="566">
      <formula>COUNTIFS(I24,1,H24,2)</formula>
    </cfRule>
    <cfRule type="expression" dxfId="525" priority="565">
      <formula>COUNTIFS(I24,1,H24,1)</formula>
    </cfRule>
    <cfRule type="expression" dxfId="524" priority="577">
      <formula>COUNTIFS(I24,3,H24,3)</formula>
    </cfRule>
    <cfRule type="expression" dxfId="523" priority="578">
      <formula>COUNTIFS(I24,3,H24,4)</formula>
    </cfRule>
    <cfRule type="expression" dxfId="522" priority="580">
      <formula>COUNTIFS(I24,4,H24,1)</formula>
    </cfRule>
    <cfRule type="expression" dxfId="521" priority="582">
      <formula>COUNTIFS(I24,4,H24,3)</formula>
    </cfRule>
    <cfRule type="expression" dxfId="520" priority="583">
      <formula>COUNTIFS(I24,4,H24,4)</formula>
    </cfRule>
    <cfRule type="expression" dxfId="519" priority="584">
      <formula>COUNTIFS(I24,4,H24,5)</formula>
    </cfRule>
    <cfRule type="expression" dxfId="518" priority="585">
      <formula>COUNTIFS(I24,5,H24,1)</formula>
    </cfRule>
    <cfRule type="expression" dxfId="517" priority="586">
      <formula>COUNTIFS(I24,5,H24,2)</formula>
    </cfRule>
    <cfRule type="expression" dxfId="516" priority="587">
      <formula>COUNTIFS(I24,5,H24,3)</formula>
    </cfRule>
    <cfRule type="expression" dxfId="515" priority="589">
      <formula>COUNTIFS(I24,5,H24,5)</formula>
    </cfRule>
    <cfRule type="expression" dxfId="514" priority="588">
      <formula>COUNTIFS(I24,5,H24,4)</formula>
    </cfRule>
    <cfRule type="expression" dxfId="513" priority="581">
      <formula>COUNTIFS(I24,4,H24,2)</formula>
    </cfRule>
  </conditionalFormatting>
  <conditionalFormatting sqref="K26:K27">
    <cfRule type="expression" dxfId="512" priority="537">
      <formula>COUNTIFS(I26,5,H26,4)</formula>
    </cfRule>
    <cfRule type="expression" dxfId="511" priority="538">
      <formula>COUNTIFS(I26,5,H26,5)</formula>
    </cfRule>
    <cfRule type="expression" dxfId="510" priority="535">
      <formula>COUNTIFS(I26,5,H26,2)</formula>
    </cfRule>
    <cfRule type="expression" dxfId="509" priority="534">
      <formula>COUNTIFS(I26,5,H26,1)</formula>
    </cfRule>
    <cfRule type="expression" dxfId="508" priority="533">
      <formula>COUNTIFS(I26,4,H26,5)</formula>
    </cfRule>
    <cfRule type="expression" dxfId="507" priority="532">
      <formula>COUNTIFS(I26,4,H26,4)</formula>
    </cfRule>
    <cfRule type="expression" dxfId="506" priority="531">
      <formula>COUNTIFS(I26,4,H26,3)</formula>
    </cfRule>
    <cfRule type="expression" dxfId="505" priority="530">
      <formula>COUNTIFS(I26,4,H26,2)</formula>
    </cfRule>
    <cfRule type="expression" dxfId="504" priority="529">
      <formula>COUNTIFS(I26,4,H26,1)</formula>
    </cfRule>
    <cfRule type="expression" dxfId="503" priority="528">
      <formula>COUNTIFS(I26,3,H26,5)</formula>
    </cfRule>
    <cfRule type="expression" dxfId="502" priority="527">
      <formula>COUNTIFS(I26,3,H26,4)</formula>
    </cfRule>
    <cfRule type="expression" dxfId="501" priority="526">
      <formula>COUNTIFS(I26,3,H26,3)</formula>
    </cfRule>
    <cfRule type="expression" dxfId="500" priority="525">
      <formula>COUNTIFS(I26,3,H26,2)</formula>
    </cfRule>
    <cfRule type="expression" dxfId="499" priority="524">
      <formula>COUNTIFS(I26,3,H26,1)</formula>
    </cfRule>
    <cfRule type="expression" dxfId="498" priority="523">
      <formula>COUNTIFS(I26,2,H26,5)</formula>
    </cfRule>
    <cfRule type="expression" dxfId="497" priority="522">
      <formula>COUNTIFS(I26,2,H26,4)</formula>
    </cfRule>
    <cfRule type="expression" dxfId="496" priority="521">
      <formula>COUNTIFS(I26,2,H26,3)</formula>
    </cfRule>
    <cfRule type="expression" dxfId="495" priority="520">
      <formula>COUNTIFS(I26,2,H26,2)</formula>
    </cfRule>
    <cfRule type="expression" dxfId="494" priority="519">
      <formula>COUNTIFS(I26,2,H26,1)</formula>
    </cfRule>
    <cfRule type="expression" dxfId="493" priority="518">
      <formula>COUNTIFS(I26,1,H26,5)</formula>
    </cfRule>
    <cfRule type="expression" dxfId="492" priority="517">
      <formula>COUNTIFS(I26,1,H26,4)</formula>
    </cfRule>
    <cfRule type="expression" dxfId="491" priority="516">
      <formula>COUNTIFS(I26,1,H26,3)</formula>
    </cfRule>
    <cfRule type="expression" dxfId="490" priority="515">
      <formula>COUNTIFS(I26,1,H26,2)</formula>
    </cfRule>
    <cfRule type="expression" dxfId="489" priority="514">
      <formula>COUNTIFS(I26,1,H26,1)</formula>
    </cfRule>
    <cfRule type="expression" dxfId="488" priority="536">
      <formula>COUNTIFS(I26,5,H26,3)</formula>
    </cfRule>
  </conditionalFormatting>
  <conditionalFormatting sqref="N7:N27">
    <cfRule type="cellIs" dxfId="487" priority="681" operator="equal">
      <formula>0</formula>
    </cfRule>
  </conditionalFormatting>
  <conditionalFormatting sqref="O7:O14">
    <cfRule type="expression" dxfId="486" priority="854">
      <formula>COUNTIFS(M7,1,L7,5)</formula>
    </cfRule>
    <cfRule type="expression" dxfId="485" priority="861">
      <formula>COUNTIFS(M7,3,L7,2)</formula>
    </cfRule>
    <cfRule type="expression" dxfId="484" priority="853">
      <formula>COUNTIFS(M7,1,L7,4)</formula>
    </cfRule>
    <cfRule type="expression" dxfId="483" priority="852">
      <formula>COUNTIFS(M7,1,L7,3)</formula>
    </cfRule>
    <cfRule type="expression" dxfId="482" priority="851">
      <formula>COUNTIFS(M7,1,L7,2)</formula>
    </cfRule>
    <cfRule type="expression" dxfId="481" priority="850">
      <formula>COUNTIFS(M7,1,L7,1)</formula>
    </cfRule>
    <cfRule type="expression" dxfId="480" priority="863">
      <formula>COUNTIFS(M7,3,L7,4)</formula>
    </cfRule>
    <cfRule type="expression" dxfId="479" priority="855">
      <formula>COUNTIFS(M7,2,L7,1)</formula>
    </cfRule>
    <cfRule type="expression" dxfId="478" priority="874">
      <formula>COUNTIFS(M7,5,L7,5)</formula>
    </cfRule>
    <cfRule type="expression" dxfId="477" priority="864">
      <formula>COUNTIFS(M7,3,L7,5)</formula>
    </cfRule>
    <cfRule type="expression" dxfId="476" priority="865">
      <formula>COUNTIFS(M7,4,L7,1)</formula>
    </cfRule>
    <cfRule type="expression" dxfId="475" priority="866">
      <formula>COUNTIFS(M7,4,L7,2)</formula>
    </cfRule>
    <cfRule type="expression" dxfId="474" priority="867">
      <formula>COUNTIFS(M7,4,L7,3)</formula>
    </cfRule>
    <cfRule type="expression" dxfId="473" priority="868">
      <formula>COUNTIFS(M7,4,L7,4)</formula>
    </cfRule>
    <cfRule type="expression" dxfId="472" priority="858">
      <formula>COUNTIFS(M7,2,L7,4)</formula>
    </cfRule>
    <cfRule type="expression" dxfId="471" priority="856">
      <formula>COUNTIFS(M7,2,L7,2)</formula>
    </cfRule>
    <cfRule type="expression" dxfId="470" priority="857">
      <formula>COUNTIFS(M7,2,L7,3)</formula>
    </cfRule>
    <cfRule type="expression" dxfId="469" priority="869">
      <formula>COUNTIFS(M7,4,L7,5)</formula>
    </cfRule>
    <cfRule type="expression" dxfId="468" priority="870">
      <formula>COUNTIFS(M7,5,L7,1)</formula>
    </cfRule>
    <cfRule type="expression" dxfId="467" priority="871">
      <formula>COUNTIFS(M7,5,L7,2)</formula>
    </cfRule>
    <cfRule type="expression" dxfId="466" priority="872">
      <formula>COUNTIFS(M7,5,L7,3)</formula>
    </cfRule>
    <cfRule type="expression" dxfId="465" priority="873">
      <formula>COUNTIFS(M7,5,L7,4)</formula>
    </cfRule>
    <cfRule type="expression" dxfId="464" priority="860">
      <formula>COUNTIFS(M7,3,L7,1)</formula>
    </cfRule>
    <cfRule type="expression" dxfId="463" priority="859">
      <formula>COUNTIFS(M7,2,L7,5)</formula>
    </cfRule>
    <cfRule type="expression" dxfId="462" priority="862">
      <formula>COUNTIFS(M7,3,L7,3)</formula>
    </cfRule>
  </conditionalFormatting>
  <conditionalFormatting sqref="O15:O23 O25">
    <cfRule type="containsText" dxfId="461" priority="846" stopIfTrue="1" operator="containsText" text="B">
      <formula>NOT(ISERROR(SEARCH("B",O15)))</formula>
    </cfRule>
    <cfRule type="containsText" dxfId="460" priority="849" stopIfTrue="1" operator="containsText" text="G">
      <formula>NOT(ISERROR(SEARCH("G",O15)))</formula>
    </cfRule>
    <cfRule type="containsText" dxfId="459" priority="848" stopIfTrue="1" operator="containsText" text="A">
      <formula>NOT(ISERROR(SEARCH("A",O15)))</formula>
    </cfRule>
    <cfRule type="containsText" dxfId="458" priority="847" stopIfTrue="1" operator="containsText" text="R">
      <formula>NOT(ISERROR(SEARCH("R",O15)))</formula>
    </cfRule>
  </conditionalFormatting>
  <conditionalFormatting sqref="O24">
    <cfRule type="expression" dxfId="457" priority="836">
      <formula>COUNTIFS(M24,4,L24,2)</formula>
    </cfRule>
    <cfRule type="expression" dxfId="456" priority="834">
      <formula>COUNTIFS(M24,3,L24,5)</formula>
    </cfRule>
    <cfRule type="expression" dxfId="455" priority="825">
      <formula>COUNTIFS(M24,2,L24,1)</formula>
    </cfRule>
    <cfRule type="expression" dxfId="454" priority="826">
      <formula>COUNTIFS(M24,2,L24,2)</formula>
    </cfRule>
    <cfRule type="expression" dxfId="453" priority="827">
      <formula>COUNTIFS(M24,2,L24,3)</formula>
    </cfRule>
    <cfRule type="expression" dxfId="452" priority="828">
      <formula>COUNTIFS(M24,2,L24,4)</formula>
    </cfRule>
    <cfRule type="expression" dxfId="451" priority="829">
      <formula>COUNTIFS(M24,2,L24,5)</formula>
    </cfRule>
    <cfRule type="expression" dxfId="450" priority="830">
      <formula>COUNTIFS(M24,3,L24,1)</formula>
    </cfRule>
    <cfRule type="expression" dxfId="449" priority="831">
      <formula>COUNTIFS(M24,3,L24,2)</formula>
    </cfRule>
    <cfRule type="expression" dxfId="448" priority="832">
      <formula>COUNTIFS(M24,3,L24,3)</formula>
    </cfRule>
    <cfRule type="expression" dxfId="447" priority="839">
      <formula>COUNTIFS(M24,4,L24,5)</formula>
    </cfRule>
    <cfRule type="expression" dxfId="446" priority="822">
      <formula>COUNTIFS(M24,1,L24,3)</formula>
    </cfRule>
    <cfRule type="expression" dxfId="445" priority="833">
      <formula>COUNTIFS(M24,3,L24,4)</formula>
    </cfRule>
    <cfRule type="expression" dxfId="444" priority="840">
      <formula>COUNTIFS(M24,5,L24,1)</formula>
    </cfRule>
    <cfRule type="expression" dxfId="443" priority="841">
      <formula>COUNTIFS(M24,5,L24,2)</formula>
    </cfRule>
    <cfRule type="expression" dxfId="442" priority="842">
      <formula>COUNTIFS(M24,5,L24,3)</formula>
    </cfRule>
    <cfRule type="expression" dxfId="441" priority="843">
      <formula>COUNTIFS(M24,5,L24,4)</formula>
    </cfRule>
    <cfRule type="expression" dxfId="440" priority="844">
      <formula>COUNTIFS(M24,5,L24,5)</formula>
    </cfRule>
    <cfRule type="expression" dxfId="439" priority="823">
      <formula>COUNTIFS(M24,1,L24,4)</formula>
    </cfRule>
    <cfRule type="expression" dxfId="438" priority="838">
      <formula>COUNTIFS(M24,4,L24,4)</formula>
    </cfRule>
    <cfRule type="expression" dxfId="437" priority="837">
      <formula>COUNTIFS(M24,4,L24,3)</formula>
    </cfRule>
    <cfRule type="expression" dxfId="436" priority="821">
      <formula>COUNTIFS(M24,1,L24,2)</formula>
    </cfRule>
    <cfRule type="expression" dxfId="435" priority="820">
      <formula>COUNTIFS(M24,1,L24,1)</formula>
    </cfRule>
    <cfRule type="expression" dxfId="434" priority="835">
      <formula>COUNTIFS(M24,4,L24,1)</formula>
    </cfRule>
    <cfRule type="expression" dxfId="433" priority="824">
      <formula>COUNTIFS(M24,1,L24,5)</formula>
    </cfRule>
  </conditionalFormatting>
  <conditionalFormatting sqref="O26:O27">
    <cfRule type="expression" dxfId="432" priority="658">
      <formula>COUNTIFS(M26,1,L26,3)</formula>
    </cfRule>
    <cfRule type="expression" dxfId="431" priority="673">
      <formula>COUNTIFS(M26,4,L26,3)</formula>
    </cfRule>
    <cfRule type="expression" dxfId="430" priority="659">
      <formula>COUNTIFS(M26,1,L26,4)</formula>
    </cfRule>
    <cfRule type="expression" dxfId="429" priority="660">
      <formula>COUNTIFS(M26,1,L26,5)</formula>
    </cfRule>
    <cfRule type="expression" dxfId="428" priority="656">
      <formula>COUNTIFS(M26,1,L26,1)</formula>
    </cfRule>
    <cfRule type="expression" dxfId="427" priority="661">
      <formula>COUNTIFS(M26,2,L26,1)</formula>
    </cfRule>
    <cfRule type="expression" dxfId="426" priority="662">
      <formula>COUNTIFS(M26,2,L26,2)</formula>
    </cfRule>
    <cfRule type="expression" dxfId="425" priority="663">
      <formula>COUNTIFS(M26,2,L26,3)</formula>
    </cfRule>
    <cfRule type="expression" dxfId="424" priority="672">
      <formula>COUNTIFS(M26,4,L26,2)</formula>
    </cfRule>
    <cfRule type="expression" dxfId="423" priority="664">
      <formula>COUNTIFS(M26,2,L26,4)</formula>
    </cfRule>
    <cfRule type="expression" dxfId="422" priority="665">
      <formula>COUNTIFS(M26,2,L26,5)</formula>
    </cfRule>
    <cfRule type="expression" dxfId="421" priority="666">
      <formula>COUNTIFS(M26,3,L26,1)</formula>
    </cfRule>
    <cfRule type="expression" dxfId="420" priority="667">
      <formula>COUNTIFS(M26,3,L26,2)</formula>
    </cfRule>
    <cfRule type="expression" dxfId="419" priority="668">
      <formula>COUNTIFS(M26,3,L26,3)</formula>
    </cfRule>
    <cfRule type="expression" dxfId="418" priority="669">
      <formula>COUNTIFS(M26,3,L26,4)</formula>
    </cfRule>
    <cfRule type="expression" dxfId="417" priority="657">
      <formula>COUNTIFS(M26,1,L26,2)</formula>
    </cfRule>
    <cfRule type="expression" dxfId="416" priority="670">
      <formula>COUNTIFS(M26,3,L26,5)</formula>
    </cfRule>
    <cfRule type="expression" dxfId="415" priority="680">
      <formula>COUNTIFS(M26,5,L26,5)</formula>
    </cfRule>
    <cfRule type="expression" dxfId="414" priority="679">
      <formula>COUNTIFS(M26,5,L26,4)</formula>
    </cfRule>
    <cfRule type="expression" dxfId="413" priority="678">
      <formula>COUNTIFS(M26,5,L26,3)</formula>
    </cfRule>
    <cfRule type="expression" dxfId="412" priority="677">
      <formula>COUNTIFS(M26,5,L26,2)</formula>
    </cfRule>
    <cfRule type="expression" dxfId="411" priority="676">
      <formula>COUNTIFS(M26,5,L26,1)</formula>
    </cfRule>
    <cfRule type="expression" dxfId="410" priority="675">
      <formula>COUNTIFS(M26,4,L26,5)</formula>
    </cfRule>
    <cfRule type="expression" dxfId="409" priority="674">
      <formula>COUNTIFS(M26,4,L26,4)</formula>
    </cfRule>
    <cfRule type="expression" dxfId="408" priority="671">
      <formula>COUNTIFS(M26,4,L26,1)</formula>
    </cfRule>
  </conditionalFormatting>
  <conditionalFormatting sqref="R7:R27">
    <cfRule type="cellIs" dxfId="407" priority="397" operator="equal">
      <formula>0</formula>
    </cfRule>
  </conditionalFormatting>
  <conditionalFormatting sqref="S7:S14">
    <cfRule type="expression" dxfId="406" priority="461">
      <formula>COUNTIFS(Q7,2,P7,4)</formula>
    </cfRule>
    <cfRule type="expression" dxfId="405" priority="472">
      <formula>COUNTIFS(Q7,4,P7,5)</formula>
    </cfRule>
    <cfRule type="expression" dxfId="404" priority="460">
      <formula>COUNTIFS(Q7,2,P7,3)</formula>
    </cfRule>
    <cfRule type="expression" dxfId="403" priority="459">
      <formula>COUNTIFS(Q7,2,P7,2)</formula>
    </cfRule>
    <cfRule type="expression" dxfId="402" priority="458">
      <formula>COUNTIFS(Q7,2,P7,1)</formula>
    </cfRule>
    <cfRule type="expression" dxfId="401" priority="457">
      <formula>COUNTIFS(Q7,1,P7,5)</formula>
    </cfRule>
    <cfRule type="expression" dxfId="400" priority="456">
      <formula>COUNTIFS(Q7,1,P7,4)</formula>
    </cfRule>
    <cfRule type="expression" dxfId="399" priority="455">
      <formula>COUNTIFS(Q7,1,P7,3)</formula>
    </cfRule>
    <cfRule type="expression" dxfId="398" priority="454">
      <formula>COUNTIFS(Q7,1,P7,2)</formula>
    </cfRule>
    <cfRule type="expression" dxfId="397" priority="453">
      <formula>COUNTIFS(Q7,1,P7,1)</formula>
    </cfRule>
    <cfRule type="expression" dxfId="396" priority="462">
      <formula>COUNTIFS(Q7,2,P7,5)</formula>
    </cfRule>
    <cfRule type="expression" dxfId="395" priority="463">
      <formula>COUNTIFS(Q7,3,P7,1)</formula>
    </cfRule>
    <cfRule type="expression" dxfId="394" priority="464">
      <formula>COUNTIFS(Q7,3,P7,2)</formula>
    </cfRule>
    <cfRule type="expression" dxfId="393" priority="465">
      <formula>COUNTIFS(Q7,3,P7,3)</formula>
    </cfRule>
    <cfRule type="expression" dxfId="392" priority="466">
      <formula>COUNTIFS(Q7,3,P7,4)</formula>
    </cfRule>
    <cfRule type="expression" dxfId="391" priority="477">
      <formula>COUNTIFS(Q7,5,P7,5)</formula>
    </cfRule>
    <cfRule type="expression" dxfId="390" priority="476">
      <formula>COUNTIFS(Q7,5,P7,4)</formula>
    </cfRule>
    <cfRule type="expression" dxfId="389" priority="474">
      <formula>COUNTIFS(Q7,5,P7,2)</formula>
    </cfRule>
    <cfRule type="expression" dxfId="388" priority="473">
      <formula>COUNTIFS(Q7,5,P7,1)</formula>
    </cfRule>
    <cfRule type="expression" dxfId="387" priority="467">
      <formula>COUNTIFS(Q7,3,P7,5)</formula>
    </cfRule>
    <cfRule type="expression" dxfId="386" priority="468">
      <formula>COUNTIFS(Q7,4,P7,1)</formula>
    </cfRule>
    <cfRule type="expression" dxfId="385" priority="469">
      <formula>COUNTIFS(Q7,4,P7,2)</formula>
    </cfRule>
    <cfRule type="expression" dxfId="384" priority="470">
      <formula>COUNTIFS(Q7,4,P7,3)</formula>
    </cfRule>
    <cfRule type="expression" dxfId="383" priority="471">
      <formula>COUNTIFS(Q7,4,P7,4)</formula>
    </cfRule>
    <cfRule type="expression" dxfId="382" priority="475">
      <formula>COUNTIFS(Q7,5,P7,3)</formula>
    </cfRule>
  </conditionalFormatting>
  <conditionalFormatting sqref="S15:S23 S25">
    <cfRule type="containsText" dxfId="381" priority="449" stopIfTrue="1" operator="containsText" text="B">
      <formula>NOT(ISERROR(SEARCH("B",S15)))</formula>
    </cfRule>
    <cfRule type="containsText" dxfId="380" priority="450" stopIfTrue="1" operator="containsText" text="R">
      <formula>NOT(ISERROR(SEARCH("R",S15)))</formula>
    </cfRule>
    <cfRule type="containsText" dxfId="379" priority="451" stopIfTrue="1" operator="containsText" text="A">
      <formula>NOT(ISERROR(SEARCH("A",S15)))</formula>
    </cfRule>
    <cfRule type="containsText" dxfId="378" priority="452" stopIfTrue="1" operator="containsText" text="G">
      <formula>NOT(ISERROR(SEARCH("G",S15)))</formula>
    </cfRule>
  </conditionalFormatting>
  <conditionalFormatting sqref="S24">
    <cfRule type="expression" dxfId="377" priority="435">
      <formula>COUNTIFS(Q24,3,P24,3)</formula>
    </cfRule>
    <cfRule type="expression" dxfId="376" priority="424">
      <formula>COUNTIFS(Q24,1,P24,2)</formula>
    </cfRule>
    <cfRule type="expression" dxfId="375" priority="447">
      <formula>COUNTIFS(Q24,5,P24,5)</formula>
    </cfRule>
    <cfRule type="expression" dxfId="374" priority="446">
      <formula>COUNTIFS(Q24,5,P24,4)</formula>
    </cfRule>
    <cfRule type="expression" dxfId="373" priority="445">
      <formula>COUNTIFS(Q24,5,P24,3)</formula>
    </cfRule>
    <cfRule type="expression" dxfId="372" priority="444">
      <formula>COUNTIFS(Q24,5,P24,2)</formula>
    </cfRule>
    <cfRule type="expression" dxfId="371" priority="443">
      <formula>COUNTIFS(Q24,5,P24,1)</formula>
    </cfRule>
    <cfRule type="expression" dxfId="370" priority="442">
      <formula>COUNTIFS(Q24,4,P24,5)</formula>
    </cfRule>
    <cfRule type="expression" dxfId="369" priority="441">
      <formula>COUNTIFS(Q24,4,P24,4)</formula>
    </cfRule>
    <cfRule type="expression" dxfId="368" priority="440">
      <formula>COUNTIFS(Q24,4,P24,3)</formula>
    </cfRule>
    <cfRule type="expression" dxfId="367" priority="439">
      <formula>COUNTIFS(Q24,4,P24,2)</formula>
    </cfRule>
    <cfRule type="expression" dxfId="366" priority="438">
      <formula>COUNTIFS(Q24,4,P24,1)</formula>
    </cfRule>
    <cfRule type="expression" dxfId="365" priority="437">
      <formula>COUNTIFS(Q24,3,P24,5)</formula>
    </cfRule>
    <cfRule type="expression" dxfId="364" priority="436">
      <formula>COUNTIFS(Q24,3,P24,4)</formula>
    </cfRule>
    <cfRule type="expression" dxfId="363" priority="434">
      <formula>COUNTIFS(Q24,3,P24,2)</formula>
    </cfRule>
    <cfRule type="expression" dxfId="362" priority="433">
      <formula>COUNTIFS(Q24,3,P24,1)</formula>
    </cfRule>
    <cfRule type="expression" dxfId="361" priority="432">
      <formula>COUNTIFS(Q24,2,P24,5)</formula>
    </cfRule>
    <cfRule type="expression" dxfId="360" priority="431">
      <formula>COUNTIFS(Q24,2,P24,4)</formula>
    </cfRule>
    <cfRule type="expression" dxfId="359" priority="430">
      <formula>COUNTIFS(Q24,2,P24,3)</formula>
    </cfRule>
    <cfRule type="expression" dxfId="358" priority="429">
      <formula>COUNTIFS(Q24,2,P24,2)</formula>
    </cfRule>
    <cfRule type="expression" dxfId="357" priority="428">
      <formula>COUNTIFS(Q24,2,P24,1)</formula>
    </cfRule>
    <cfRule type="expression" dxfId="356" priority="427">
      <formula>COUNTIFS(Q24,1,P24,5)</formula>
    </cfRule>
    <cfRule type="expression" dxfId="355" priority="426">
      <formula>COUNTIFS(Q24,1,P24,4)</formula>
    </cfRule>
    <cfRule type="expression" dxfId="354" priority="425">
      <formula>COUNTIFS(Q24,1,P24,3)</formula>
    </cfRule>
    <cfRule type="expression" dxfId="353" priority="423">
      <formula>COUNTIFS(Q24,1,P24,1)</formula>
    </cfRule>
  </conditionalFormatting>
  <conditionalFormatting sqref="S26:S27">
    <cfRule type="expression" dxfId="352" priority="376">
      <formula>COUNTIFS(Q26,1,P26,5)</formula>
    </cfRule>
    <cfRule type="expression" dxfId="351" priority="388">
      <formula>COUNTIFS(Q26,4,P26,2)</formula>
    </cfRule>
    <cfRule type="expression" dxfId="350" priority="375">
      <formula>COUNTIFS(Q26,1,P26,4)</formula>
    </cfRule>
    <cfRule type="expression" dxfId="349" priority="377">
      <formula>COUNTIFS(Q26,2,P26,1)</formula>
    </cfRule>
    <cfRule type="expression" dxfId="348" priority="378">
      <formula>COUNTIFS(Q26,2,P26,2)</formula>
    </cfRule>
    <cfRule type="expression" dxfId="347" priority="379">
      <formula>COUNTIFS(Q26,2,P26,3)</formula>
    </cfRule>
    <cfRule type="expression" dxfId="346" priority="380">
      <formula>COUNTIFS(Q26,2,P26,4)</formula>
    </cfRule>
    <cfRule type="expression" dxfId="345" priority="381">
      <formula>COUNTIFS(Q26,2,P26,5)</formula>
    </cfRule>
    <cfRule type="expression" dxfId="344" priority="382">
      <formula>COUNTIFS(Q26,3,P26,1)</formula>
    </cfRule>
    <cfRule type="expression" dxfId="343" priority="383">
      <formula>COUNTIFS(Q26,3,P26,2)</formula>
    </cfRule>
    <cfRule type="expression" dxfId="342" priority="384">
      <formula>COUNTIFS(Q26,3,P26,3)</formula>
    </cfRule>
    <cfRule type="expression" dxfId="341" priority="385">
      <formula>COUNTIFS(Q26,3,P26,4)</formula>
    </cfRule>
    <cfRule type="expression" dxfId="340" priority="387">
      <formula>COUNTIFS(Q26,4,P26,1)</formula>
    </cfRule>
    <cfRule type="expression" dxfId="339" priority="394">
      <formula>COUNTIFS(Q26,5,P26,3)</formula>
    </cfRule>
    <cfRule type="expression" dxfId="338" priority="395">
      <formula>COUNTIFS(Q26,5,P26,4)</formula>
    </cfRule>
    <cfRule type="expression" dxfId="337" priority="396">
      <formula>COUNTIFS(Q26,5,P26,5)</formula>
    </cfRule>
    <cfRule type="expression" dxfId="336" priority="374">
      <formula>COUNTIFS(Q26,1,P26,3)</formula>
    </cfRule>
    <cfRule type="expression" dxfId="335" priority="373">
      <formula>COUNTIFS(Q26,1,P26,2)</formula>
    </cfRule>
    <cfRule type="expression" dxfId="334" priority="372">
      <formula>COUNTIFS(Q26,1,P26,1)</formula>
    </cfRule>
    <cfRule type="expression" dxfId="333" priority="393">
      <formula>COUNTIFS(Q26,5,P26,2)</formula>
    </cfRule>
    <cfRule type="expression" dxfId="332" priority="392">
      <formula>COUNTIFS(Q26,5,P26,1)</formula>
    </cfRule>
    <cfRule type="expression" dxfId="331" priority="391">
      <formula>COUNTIFS(Q26,4,P26,5)</formula>
    </cfRule>
    <cfRule type="expression" dxfId="330" priority="390">
      <formula>COUNTIFS(Q26,4,P26,4)</formula>
    </cfRule>
    <cfRule type="expression" dxfId="329" priority="389">
      <formula>COUNTIFS(Q26,4,P26,3)</formula>
    </cfRule>
    <cfRule type="expression" dxfId="328" priority="386">
      <formula>COUNTIFS(Q26,3,P26,5)</formula>
    </cfRule>
  </conditionalFormatting>
  <conditionalFormatting sqref="V7:V27">
    <cfRule type="cellIs" dxfId="327" priority="256" operator="equal">
      <formula>0</formula>
    </cfRule>
  </conditionalFormatting>
  <conditionalFormatting sqref="W7:W14">
    <cfRule type="expression" dxfId="326" priority="333">
      <formula>COUNTIFS(U7,5,T7,2)</formula>
    </cfRule>
    <cfRule type="expression" dxfId="325" priority="312">
      <formula>COUNTIFS(U7,1,T7,1)</formula>
    </cfRule>
    <cfRule type="expression" dxfId="324" priority="335">
      <formula>COUNTIFS(U7,5,T7,4)</formula>
    </cfRule>
    <cfRule type="expression" dxfId="323" priority="334">
      <formula>COUNTIFS(U7,5,T7,3)</formula>
    </cfRule>
    <cfRule type="expression" dxfId="322" priority="323">
      <formula>COUNTIFS(U7,3,T7,2)</formula>
    </cfRule>
    <cfRule type="expression" dxfId="321" priority="324">
      <formula>COUNTIFS(U7,3,T7,3)</formula>
    </cfRule>
    <cfRule type="expression" dxfId="320" priority="325">
      <formula>COUNTIFS(U7,3,T7,4)</formula>
    </cfRule>
    <cfRule type="expression" dxfId="319" priority="326">
      <formula>COUNTIFS(U7,3,T7,5)</formula>
    </cfRule>
    <cfRule type="expression" dxfId="318" priority="327">
      <formula>COUNTIFS(U7,4,T7,1)</formula>
    </cfRule>
    <cfRule type="expression" dxfId="317" priority="328">
      <formula>COUNTIFS(U7,4,T7,2)</formula>
    </cfRule>
    <cfRule type="expression" dxfId="316" priority="329">
      <formula>COUNTIFS(U7,4,T7,3)</formula>
    </cfRule>
    <cfRule type="expression" dxfId="315" priority="330">
      <formula>COUNTIFS(U7,4,T7,4)</formula>
    </cfRule>
    <cfRule type="expression" dxfId="314" priority="322">
      <formula>COUNTIFS(U7,3,T7,1)</formula>
    </cfRule>
    <cfRule type="expression" dxfId="313" priority="321">
      <formula>COUNTIFS(U7,2,T7,5)</formula>
    </cfRule>
    <cfRule type="expression" dxfId="312" priority="320">
      <formula>COUNTIFS(U7,2,T7,4)</formula>
    </cfRule>
    <cfRule type="expression" dxfId="311" priority="319">
      <formula>COUNTIFS(U7,2,T7,3)</formula>
    </cfRule>
    <cfRule type="expression" dxfId="310" priority="318">
      <formula>COUNTIFS(U7,2,T7,2)</formula>
    </cfRule>
    <cfRule type="expression" dxfId="309" priority="317">
      <formula>COUNTIFS(U7,2,T7,1)</formula>
    </cfRule>
    <cfRule type="expression" dxfId="308" priority="316">
      <formula>COUNTIFS(U7,1,T7,5)</formula>
    </cfRule>
    <cfRule type="expression" dxfId="307" priority="315">
      <formula>COUNTIFS(U7,1,T7,4)</formula>
    </cfRule>
    <cfRule type="expression" dxfId="306" priority="331">
      <formula>COUNTIFS(U7,4,T7,5)</formula>
    </cfRule>
    <cfRule type="expression" dxfId="305" priority="332">
      <formula>COUNTIFS(U7,5,T7,1)</formula>
    </cfRule>
    <cfRule type="expression" dxfId="304" priority="314">
      <formula>COUNTIFS(U7,1,T7,3)</formula>
    </cfRule>
    <cfRule type="expression" dxfId="303" priority="313">
      <formula>COUNTIFS(U7,1,T7,2)</formula>
    </cfRule>
    <cfRule type="expression" dxfId="302" priority="336">
      <formula>COUNTIFS(U7,5,T7,5)</formula>
    </cfRule>
  </conditionalFormatting>
  <conditionalFormatting sqref="W15:W23 W25">
    <cfRule type="containsText" dxfId="301" priority="311" stopIfTrue="1" operator="containsText" text="G">
      <formula>NOT(ISERROR(SEARCH("G",W15)))</formula>
    </cfRule>
    <cfRule type="containsText" dxfId="300" priority="310" stopIfTrue="1" operator="containsText" text="A">
      <formula>NOT(ISERROR(SEARCH("A",W15)))</formula>
    </cfRule>
    <cfRule type="containsText" dxfId="299" priority="309" stopIfTrue="1" operator="containsText" text="R">
      <formula>NOT(ISERROR(SEARCH("R",W15)))</formula>
    </cfRule>
    <cfRule type="containsText" dxfId="298" priority="308" stopIfTrue="1" operator="containsText" text="B">
      <formula>NOT(ISERROR(SEARCH("B",W15)))</formula>
    </cfRule>
  </conditionalFormatting>
  <conditionalFormatting sqref="W24">
    <cfRule type="expression" dxfId="297" priority="290">
      <formula>COUNTIFS(U24,2,T24,4)</formula>
    </cfRule>
    <cfRule type="expression" dxfId="296" priority="300">
      <formula>COUNTIFS(U24,4,T24,4)</formula>
    </cfRule>
    <cfRule type="expression" dxfId="295" priority="301">
      <formula>COUNTIFS(U24,4,T24,5)</formula>
    </cfRule>
    <cfRule type="expression" dxfId="294" priority="302">
      <formula>COUNTIFS(U24,5,T24,1)</formula>
    </cfRule>
    <cfRule type="expression" dxfId="293" priority="303">
      <formula>COUNTIFS(U24,5,T24,2)</formula>
    </cfRule>
    <cfRule type="expression" dxfId="292" priority="304">
      <formula>COUNTIFS(U24,5,T24,3)</formula>
    </cfRule>
    <cfRule type="expression" dxfId="291" priority="305">
      <formula>COUNTIFS(U24,5,T24,4)</formula>
    </cfRule>
    <cfRule type="expression" dxfId="290" priority="306">
      <formula>COUNTIFS(U24,5,T24,5)</formula>
    </cfRule>
    <cfRule type="expression" dxfId="289" priority="299">
      <formula>COUNTIFS(U24,4,T24,3)</formula>
    </cfRule>
    <cfRule type="expression" dxfId="288" priority="298">
      <formula>COUNTIFS(U24,4,T24,2)</formula>
    </cfRule>
    <cfRule type="expression" dxfId="287" priority="297">
      <formula>COUNTIFS(U24,4,T24,1)</formula>
    </cfRule>
    <cfRule type="expression" dxfId="286" priority="296">
      <formula>COUNTIFS(U24,3,T24,5)</formula>
    </cfRule>
    <cfRule type="expression" dxfId="285" priority="295">
      <formula>COUNTIFS(U24,3,T24,4)</formula>
    </cfRule>
    <cfRule type="expression" dxfId="284" priority="294">
      <formula>COUNTIFS(U24,3,T24,3)</formula>
    </cfRule>
    <cfRule type="expression" dxfId="283" priority="293">
      <formula>COUNTIFS(U24,3,T24,2)</formula>
    </cfRule>
    <cfRule type="expression" dxfId="282" priority="292">
      <formula>COUNTIFS(U24,3,T24,1)</formula>
    </cfRule>
    <cfRule type="expression" dxfId="281" priority="289">
      <formula>COUNTIFS(U24,2,T24,3)</formula>
    </cfRule>
    <cfRule type="expression" dxfId="280" priority="288">
      <formula>COUNTIFS(U24,2,T24,2)</formula>
    </cfRule>
    <cfRule type="expression" dxfId="279" priority="287">
      <formula>COUNTIFS(U24,2,T24,1)</formula>
    </cfRule>
    <cfRule type="expression" dxfId="278" priority="286">
      <formula>COUNTIFS(U24,1,T24,5)</formula>
    </cfRule>
    <cfRule type="expression" dxfId="277" priority="285">
      <formula>COUNTIFS(U24,1,T24,4)</formula>
    </cfRule>
    <cfRule type="expression" dxfId="276" priority="284">
      <formula>COUNTIFS(U24,1,T24,3)</formula>
    </cfRule>
    <cfRule type="expression" dxfId="275" priority="283">
      <formula>COUNTIFS(U24,1,T24,2)</formula>
    </cfRule>
    <cfRule type="expression" dxfId="274" priority="282">
      <formula>COUNTIFS(U24,1,T24,1)</formula>
    </cfRule>
    <cfRule type="expression" dxfId="273" priority="291">
      <formula>COUNTIFS(U24,2,T24,5)</formula>
    </cfRule>
  </conditionalFormatting>
  <conditionalFormatting sqref="W26:W27">
    <cfRule type="expression" dxfId="272" priority="254">
      <formula>COUNTIFS(U26,5,T26,4)</formula>
    </cfRule>
    <cfRule type="expression" dxfId="271" priority="253">
      <formula>COUNTIFS(U26,5,T26,3)</formula>
    </cfRule>
    <cfRule type="expression" dxfId="270" priority="252">
      <formula>COUNTIFS(U26,5,T26,2)</formula>
    </cfRule>
    <cfRule type="expression" dxfId="269" priority="251">
      <formula>COUNTIFS(U26,5,T26,1)</formula>
    </cfRule>
    <cfRule type="expression" dxfId="268" priority="250">
      <formula>COUNTIFS(U26,4,T26,5)</formula>
    </cfRule>
    <cfRule type="expression" dxfId="267" priority="249">
      <formula>COUNTIFS(U26,4,T26,4)</formula>
    </cfRule>
    <cfRule type="expression" dxfId="266" priority="248">
      <formula>COUNTIFS(U26,4,T26,3)</formula>
    </cfRule>
    <cfRule type="expression" dxfId="265" priority="247">
      <formula>COUNTIFS(U26,4,T26,2)</formula>
    </cfRule>
    <cfRule type="expression" dxfId="264" priority="246">
      <formula>COUNTIFS(U26,4,T26,1)</formula>
    </cfRule>
    <cfRule type="expression" dxfId="263" priority="245">
      <formula>COUNTIFS(U26,3,T26,5)</formula>
    </cfRule>
    <cfRule type="expression" dxfId="262" priority="244">
      <formula>COUNTIFS(U26,3,T26,4)</formula>
    </cfRule>
    <cfRule type="expression" dxfId="261" priority="243">
      <formula>COUNTIFS(U26,3,T26,3)</formula>
    </cfRule>
    <cfRule type="expression" dxfId="260" priority="242">
      <formula>COUNTIFS(U26,3,T26,2)</formula>
    </cfRule>
    <cfRule type="expression" dxfId="259" priority="241">
      <formula>COUNTIFS(U26,3,T26,1)</formula>
    </cfRule>
    <cfRule type="expression" dxfId="258" priority="240">
      <formula>COUNTIFS(U26,2,T26,5)</formula>
    </cfRule>
    <cfRule type="expression" dxfId="257" priority="255">
      <formula>COUNTIFS(U26,5,T26,5)</formula>
    </cfRule>
    <cfRule type="expression" dxfId="256" priority="239">
      <formula>COUNTIFS(U26,2,T26,4)</formula>
    </cfRule>
    <cfRule type="expression" dxfId="255" priority="238">
      <formula>COUNTIFS(U26,2,T26,3)</formula>
    </cfRule>
    <cfRule type="expression" dxfId="254" priority="237">
      <formula>COUNTIFS(U26,2,T26,2)</formula>
    </cfRule>
    <cfRule type="expression" dxfId="253" priority="236">
      <formula>COUNTIFS(U26,2,T26,1)</formula>
    </cfRule>
    <cfRule type="expression" dxfId="252" priority="235">
      <formula>COUNTIFS(U26,1,T26,5)</formula>
    </cfRule>
    <cfRule type="expression" dxfId="251" priority="234">
      <formula>COUNTIFS(U26,1,T26,4)</formula>
    </cfRule>
    <cfRule type="expression" dxfId="250" priority="233">
      <formula>COUNTIFS(U26,1,T26,3)</formula>
    </cfRule>
    <cfRule type="expression" dxfId="249" priority="232">
      <formula>COUNTIFS(U26,1,T26,2)</formula>
    </cfRule>
    <cfRule type="expression" dxfId="248" priority="231">
      <formula>COUNTIFS(U26,1,T26,1)</formula>
    </cfRule>
  </conditionalFormatting>
  <conditionalFormatting sqref="Z7:Z27">
    <cfRule type="cellIs" dxfId="247" priority="141" operator="equal">
      <formula>0</formula>
    </cfRule>
  </conditionalFormatting>
  <conditionalFormatting sqref="AA7:AA14">
    <cfRule type="expression" dxfId="246" priority="220">
      <formula>COUNTIFS(Y7,5,X7,4)</formula>
    </cfRule>
    <cfRule type="expression" dxfId="245" priority="221">
      <formula>COUNTIFS(Y7,5,X7,5)</formula>
    </cfRule>
    <cfRule type="expression" dxfId="244" priority="218">
      <formula>COUNTIFS(Y7,5,X7,2)</formula>
    </cfRule>
    <cfRule type="expression" dxfId="243" priority="217">
      <formula>COUNTIFS(Y7,5,X7,1)</formula>
    </cfRule>
    <cfRule type="expression" dxfId="242" priority="216">
      <formula>COUNTIFS(Y7,4,X7,5)</formula>
    </cfRule>
    <cfRule type="expression" dxfId="241" priority="215">
      <formula>COUNTIFS(Y7,4,X7,4)</formula>
    </cfRule>
    <cfRule type="expression" dxfId="240" priority="214">
      <formula>COUNTIFS(Y7,4,X7,3)</formula>
    </cfRule>
    <cfRule type="expression" dxfId="239" priority="213">
      <formula>COUNTIFS(Y7,4,X7,2)</formula>
    </cfRule>
    <cfRule type="expression" dxfId="238" priority="212">
      <formula>COUNTIFS(Y7,4,X7,1)</formula>
    </cfRule>
    <cfRule type="expression" dxfId="237" priority="211">
      <formula>COUNTIFS(Y7,3,X7,5)</formula>
    </cfRule>
    <cfRule type="expression" dxfId="236" priority="210">
      <formula>COUNTIFS(Y7,3,X7,4)</formula>
    </cfRule>
    <cfRule type="expression" dxfId="235" priority="209">
      <formula>COUNTIFS(Y7,3,X7,3)</formula>
    </cfRule>
    <cfRule type="expression" dxfId="234" priority="208">
      <formula>COUNTIFS(Y7,3,X7,2)</formula>
    </cfRule>
    <cfRule type="expression" dxfId="233" priority="207">
      <formula>COUNTIFS(Y7,3,X7,1)</formula>
    </cfRule>
    <cfRule type="expression" dxfId="232" priority="206">
      <formula>COUNTIFS(Y7,2,X7,5)</formula>
    </cfRule>
    <cfRule type="expression" dxfId="231" priority="205">
      <formula>COUNTIFS(Y7,2,X7,4)</formula>
    </cfRule>
    <cfRule type="expression" dxfId="230" priority="204">
      <formula>COUNTIFS(Y7,2,X7,3)</formula>
    </cfRule>
    <cfRule type="expression" dxfId="229" priority="203">
      <formula>COUNTIFS(Y7,2,X7,2)</formula>
    </cfRule>
    <cfRule type="expression" dxfId="228" priority="202">
      <formula>COUNTIFS(Y7,2,X7,1)</formula>
    </cfRule>
    <cfRule type="expression" dxfId="227" priority="201">
      <formula>COUNTIFS(Y7,1,X7,5)</formula>
    </cfRule>
    <cfRule type="expression" dxfId="226" priority="200">
      <formula>COUNTIFS(Y7,1,X7,4)</formula>
    </cfRule>
    <cfRule type="expression" dxfId="225" priority="199">
      <formula>COUNTIFS(Y7,1,X7,3)</formula>
    </cfRule>
    <cfRule type="expression" dxfId="224" priority="198">
      <formula>COUNTIFS(Y7,1,X7,2)</formula>
    </cfRule>
    <cfRule type="expression" dxfId="223" priority="197">
      <formula>COUNTIFS(Y7,1,X7,1)</formula>
    </cfRule>
    <cfRule type="expression" dxfId="222" priority="219">
      <formula>COUNTIFS(Y7,5,X7,3)</formula>
    </cfRule>
  </conditionalFormatting>
  <conditionalFormatting sqref="AA15:AA23 AA25">
    <cfRule type="containsText" dxfId="221" priority="196" stopIfTrue="1" operator="containsText" text="G">
      <formula>NOT(ISERROR(SEARCH("G",AA15)))</formula>
    </cfRule>
    <cfRule type="containsText" dxfId="220" priority="195" stopIfTrue="1" operator="containsText" text="A">
      <formula>NOT(ISERROR(SEARCH("A",AA15)))</formula>
    </cfRule>
    <cfRule type="containsText" dxfId="219" priority="194" stopIfTrue="1" operator="containsText" text="R">
      <formula>NOT(ISERROR(SEARCH("R",AA15)))</formula>
    </cfRule>
    <cfRule type="containsText" dxfId="218" priority="193" stopIfTrue="1" operator="containsText" text="B">
      <formula>NOT(ISERROR(SEARCH("B",AA15)))</formula>
    </cfRule>
  </conditionalFormatting>
  <conditionalFormatting sqref="AA24">
    <cfRule type="expression" dxfId="217" priority="170">
      <formula>COUNTIFS(Y24,1,X24,4)</formula>
    </cfRule>
    <cfRule type="expression" dxfId="216" priority="171">
      <formula>COUNTIFS(Y24,1,X24,5)</formula>
    </cfRule>
    <cfRule type="expression" dxfId="215" priority="188">
      <formula>COUNTIFS(Y24,5,X24,2)</formula>
    </cfRule>
    <cfRule type="expression" dxfId="214" priority="187">
      <formula>COUNTIFS(Y24,5,X24,1)</formula>
    </cfRule>
    <cfRule type="expression" dxfId="213" priority="186">
      <formula>COUNTIFS(Y24,4,X24,5)</formula>
    </cfRule>
    <cfRule type="expression" dxfId="212" priority="185">
      <formula>COUNTIFS(Y24,4,X24,4)</formula>
    </cfRule>
    <cfRule type="expression" dxfId="211" priority="184">
      <formula>COUNTIFS(Y24,4,X24,3)</formula>
    </cfRule>
    <cfRule type="expression" dxfId="210" priority="183">
      <formula>COUNTIFS(Y24,4,X24,2)</formula>
    </cfRule>
    <cfRule type="expression" dxfId="209" priority="182">
      <formula>COUNTIFS(Y24,4,X24,1)</formula>
    </cfRule>
    <cfRule type="expression" dxfId="208" priority="181">
      <formula>COUNTIFS(Y24,3,X24,5)</formula>
    </cfRule>
    <cfRule type="expression" dxfId="207" priority="180">
      <formula>COUNTIFS(Y24,3,X24,4)</formula>
    </cfRule>
    <cfRule type="expression" dxfId="206" priority="179">
      <formula>COUNTIFS(Y24,3,X24,3)</formula>
    </cfRule>
    <cfRule type="expression" dxfId="205" priority="190">
      <formula>COUNTIFS(Y24,5,X24,4)</formula>
    </cfRule>
    <cfRule type="expression" dxfId="204" priority="191">
      <formula>COUNTIFS(Y24,5,X24,5)</formula>
    </cfRule>
    <cfRule type="expression" dxfId="203" priority="167">
      <formula>COUNTIFS(Y24,1,X24,1)</formula>
    </cfRule>
    <cfRule type="expression" dxfId="202" priority="168">
      <formula>COUNTIFS(Y24,1,X24,2)</formula>
    </cfRule>
    <cfRule type="expression" dxfId="201" priority="178">
      <formula>COUNTIFS(Y24,3,X24,2)</formula>
    </cfRule>
    <cfRule type="expression" dxfId="200" priority="169">
      <formula>COUNTIFS(Y24,1,X24,3)</formula>
    </cfRule>
    <cfRule type="expression" dxfId="199" priority="177">
      <formula>COUNTIFS(Y24,3,X24,1)</formula>
    </cfRule>
    <cfRule type="expression" dxfId="198" priority="176">
      <formula>COUNTIFS(Y24,2,X24,5)</formula>
    </cfRule>
    <cfRule type="expression" dxfId="197" priority="175">
      <formula>COUNTIFS(Y24,2,X24,4)</formula>
    </cfRule>
    <cfRule type="expression" dxfId="196" priority="174">
      <formula>COUNTIFS(Y24,2,X24,3)</formula>
    </cfRule>
    <cfRule type="expression" dxfId="195" priority="173">
      <formula>COUNTIFS(Y24,2,X24,2)</formula>
    </cfRule>
    <cfRule type="expression" dxfId="194" priority="172">
      <formula>COUNTIFS(Y24,2,X24,1)</formula>
    </cfRule>
    <cfRule type="expression" dxfId="193" priority="189">
      <formula>COUNTIFS(Y24,5,X24,3)</formula>
    </cfRule>
  </conditionalFormatting>
  <conditionalFormatting sqref="AA26:AA27">
    <cfRule type="expression" dxfId="192" priority="120">
      <formula>COUNTIFS(Y26,1,X26,5)</formula>
    </cfRule>
    <cfRule type="expression" dxfId="191" priority="131">
      <formula>COUNTIFS(Y26,4,X26,1)</formula>
    </cfRule>
    <cfRule type="expression" dxfId="190" priority="130">
      <formula>COUNTIFS(Y26,3,X26,5)</formula>
    </cfRule>
    <cfRule type="expression" dxfId="189" priority="116">
      <formula>COUNTIFS(Y26,1,X26,1)</formula>
    </cfRule>
    <cfRule type="expression" dxfId="188" priority="117">
      <formula>COUNTIFS(Y26,1,X26,2)</formula>
    </cfRule>
    <cfRule type="expression" dxfId="187" priority="118">
      <formula>COUNTIFS(Y26,1,X26,3)</formula>
    </cfRule>
    <cfRule type="expression" dxfId="186" priority="119">
      <formula>COUNTIFS(Y26,1,X26,4)</formula>
    </cfRule>
    <cfRule type="expression" dxfId="185" priority="121">
      <formula>COUNTIFS(Y26,2,X26,1)</formula>
    </cfRule>
    <cfRule type="expression" dxfId="184" priority="122">
      <formula>COUNTIFS(Y26,2,X26,2)</formula>
    </cfRule>
    <cfRule type="expression" dxfId="183" priority="123">
      <formula>COUNTIFS(Y26,2,X26,3)</formula>
    </cfRule>
    <cfRule type="expression" dxfId="182" priority="124">
      <formula>COUNTIFS(Y26,2,X26,4)</formula>
    </cfRule>
    <cfRule type="expression" dxfId="181" priority="125">
      <formula>COUNTIFS(Y26,2,X26,5)</formula>
    </cfRule>
    <cfRule type="expression" dxfId="180" priority="126">
      <formula>COUNTIFS(Y26,3,X26,1)</formula>
    </cfRule>
    <cfRule type="expression" dxfId="179" priority="127">
      <formula>COUNTIFS(Y26,3,X26,2)</formula>
    </cfRule>
    <cfRule type="expression" dxfId="178" priority="140">
      <formula>COUNTIFS(Y26,5,X26,5)</formula>
    </cfRule>
    <cfRule type="expression" dxfId="177" priority="139">
      <formula>COUNTIFS(Y26,5,X26,4)</formula>
    </cfRule>
    <cfRule type="expression" dxfId="176" priority="138">
      <formula>COUNTIFS(Y26,5,X26,3)</formula>
    </cfRule>
    <cfRule type="expression" dxfId="175" priority="137">
      <formula>COUNTIFS(Y26,5,X26,2)</formula>
    </cfRule>
    <cfRule type="expression" dxfId="174" priority="128">
      <formula>COUNTIFS(Y26,3,X26,3)</formula>
    </cfRule>
    <cfRule type="expression" dxfId="173" priority="136">
      <formula>COUNTIFS(Y26,5,X26,1)</formula>
    </cfRule>
    <cfRule type="expression" dxfId="172" priority="135">
      <formula>COUNTIFS(Y26,4,X26,5)</formula>
    </cfRule>
    <cfRule type="expression" dxfId="171" priority="134">
      <formula>COUNTIFS(Y26,4,X26,4)</formula>
    </cfRule>
    <cfRule type="expression" dxfId="170" priority="133">
      <formula>COUNTIFS(Y26,4,X26,3)</formula>
    </cfRule>
    <cfRule type="expression" dxfId="169" priority="132">
      <formula>COUNTIFS(Y26,4,X26,2)</formula>
    </cfRule>
    <cfRule type="expression" dxfId="168" priority="129">
      <formula>COUNTIFS(Y26,3,X26,4)</formula>
    </cfRule>
  </conditionalFormatting>
  <conditionalFormatting sqref="AD7:AD27">
    <cfRule type="cellIs" dxfId="167" priority="26" operator="equal">
      <formula>0</formula>
    </cfRule>
  </conditionalFormatting>
  <conditionalFormatting sqref="AE7:AE14">
    <cfRule type="expression" dxfId="166" priority="106">
      <formula>COUNTIFS(AC7,5,AB7,5)</formula>
    </cfRule>
    <cfRule type="expression" dxfId="165" priority="102">
      <formula>COUNTIFS(AC7,5,AB7,1)</formula>
    </cfRule>
    <cfRule type="expression" dxfId="164" priority="88">
      <formula>COUNTIFS(AC7,2,AB7,2)</formula>
    </cfRule>
    <cfRule type="expression" dxfId="163" priority="87">
      <formula>COUNTIFS(AC7,2,AB7,1)</formula>
    </cfRule>
    <cfRule type="expression" dxfId="162" priority="86">
      <formula>COUNTIFS(AC7,1,AB7,5)</formula>
    </cfRule>
    <cfRule type="expression" dxfId="161" priority="85">
      <formula>COUNTIFS(AC7,1,AB7,4)</formula>
    </cfRule>
    <cfRule type="expression" dxfId="160" priority="84">
      <formula>COUNTIFS(AC7,1,AB7,3)</formula>
    </cfRule>
    <cfRule type="expression" dxfId="159" priority="83">
      <formula>COUNTIFS(AC7,1,AB7,2)</formula>
    </cfRule>
    <cfRule type="expression" dxfId="158" priority="82">
      <formula>COUNTIFS(AC7,1,AB7,1)</formula>
    </cfRule>
    <cfRule type="expression" dxfId="157" priority="90">
      <formula>COUNTIFS(AC7,2,AB7,4)</formula>
    </cfRule>
    <cfRule type="expression" dxfId="156" priority="91">
      <formula>COUNTIFS(AC7,2,AB7,5)</formula>
    </cfRule>
    <cfRule type="expression" dxfId="155" priority="105">
      <formula>COUNTIFS(AC7,5,AB7,4)</formula>
    </cfRule>
    <cfRule type="expression" dxfId="154" priority="104">
      <formula>COUNTIFS(AC7,5,AB7,3)</formula>
    </cfRule>
    <cfRule type="expression" dxfId="153" priority="103">
      <formula>COUNTIFS(AC7,5,AB7,2)</formula>
    </cfRule>
    <cfRule type="expression" dxfId="152" priority="92">
      <formula>COUNTIFS(AC7,3,AB7,1)</formula>
    </cfRule>
    <cfRule type="expression" dxfId="151" priority="93">
      <formula>COUNTIFS(AC7,3,AB7,2)</formula>
    </cfRule>
    <cfRule type="expression" dxfId="150" priority="94">
      <formula>COUNTIFS(AC7,3,AB7,3)</formula>
    </cfRule>
    <cfRule type="expression" dxfId="149" priority="95">
      <formula>COUNTIFS(AC7,3,AB7,4)</formula>
    </cfRule>
    <cfRule type="expression" dxfId="148" priority="96">
      <formula>COUNTIFS(AC7,3,AB7,5)</formula>
    </cfRule>
    <cfRule type="expression" dxfId="147" priority="97">
      <formula>COUNTIFS(AC7,4,AB7,1)</formula>
    </cfRule>
    <cfRule type="expression" dxfId="146" priority="98">
      <formula>COUNTIFS(AC7,4,AB7,2)</formula>
    </cfRule>
    <cfRule type="expression" dxfId="145" priority="99">
      <formula>COUNTIFS(AC7,4,AB7,3)</formula>
    </cfRule>
    <cfRule type="expression" dxfId="144" priority="100">
      <formula>COUNTIFS(AC7,4,AB7,4)</formula>
    </cfRule>
    <cfRule type="expression" dxfId="143" priority="101">
      <formula>COUNTIFS(AC7,4,AB7,5)</formula>
    </cfRule>
    <cfRule type="expression" dxfId="142" priority="89">
      <formula>COUNTIFS(AC7,2,AB7,3)</formula>
    </cfRule>
  </conditionalFormatting>
  <conditionalFormatting sqref="AE15:AE23 AE25">
    <cfRule type="containsText" dxfId="141" priority="78" stopIfTrue="1" operator="containsText" text="B">
      <formula>NOT(ISERROR(SEARCH("B",AE15)))</formula>
    </cfRule>
    <cfRule type="containsText" dxfId="140" priority="79" stopIfTrue="1" operator="containsText" text="R">
      <formula>NOT(ISERROR(SEARCH("R",AE15)))</formula>
    </cfRule>
    <cfRule type="containsText" dxfId="139" priority="80" stopIfTrue="1" operator="containsText" text="A">
      <formula>NOT(ISERROR(SEARCH("A",AE15)))</formula>
    </cfRule>
    <cfRule type="containsText" dxfId="138" priority="81" stopIfTrue="1" operator="containsText" text="G">
      <formula>NOT(ISERROR(SEARCH("G",AE15)))</formula>
    </cfRule>
  </conditionalFormatting>
  <conditionalFormatting sqref="AE24">
    <cfRule type="expression" dxfId="137" priority="67">
      <formula>COUNTIFS(AC24,4,AB24,1)</formula>
    </cfRule>
    <cfRule type="expression" dxfId="136" priority="74">
      <formula>COUNTIFS(AC24,5,AB24,3)</formula>
    </cfRule>
    <cfRule type="expression" dxfId="135" priority="66">
      <formula>COUNTIFS(AC24,3,AB24,5)</formula>
    </cfRule>
    <cfRule type="expression" dxfId="134" priority="68">
      <formula>COUNTIFS(AC24,4,AB24,2)</formula>
    </cfRule>
    <cfRule type="expression" dxfId="133" priority="69">
      <formula>COUNTIFS(AC24,4,AB24,3)</formula>
    </cfRule>
    <cfRule type="expression" dxfId="132" priority="70">
      <formula>COUNTIFS(AC24,4,AB24,4)</formula>
    </cfRule>
    <cfRule type="expression" dxfId="131" priority="71">
      <formula>COUNTIFS(AC24,4,AB24,5)</formula>
    </cfRule>
    <cfRule type="expression" dxfId="130" priority="72">
      <formula>COUNTIFS(AC24,5,AB24,1)</formula>
    </cfRule>
    <cfRule type="expression" dxfId="129" priority="76">
      <formula>COUNTIFS(AC24,5,AB24,5)</formula>
    </cfRule>
    <cfRule type="expression" dxfId="128" priority="65">
      <formula>COUNTIFS(AC24,3,AB24,4)</formula>
    </cfRule>
    <cfRule type="expression" dxfId="127" priority="64">
      <formula>COUNTIFS(AC24,3,AB24,3)</formula>
    </cfRule>
    <cfRule type="expression" dxfId="126" priority="63">
      <formula>COUNTIFS(AC24,3,AB24,2)</formula>
    </cfRule>
    <cfRule type="expression" dxfId="125" priority="62">
      <formula>COUNTIFS(AC24,3,AB24,1)</formula>
    </cfRule>
    <cfRule type="expression" dxfId="124" priority="61">
      <formula>COUNTIFS(AC24,2,AB24,5)</formula>
    </cfRule>
    <cfRule type="expression" dxfId="123" priority="60">
      <formula>COUNTIFS(AC24,2,AB24,4)</formula>
    </cfRule>
    <cfRule type="expression" dxfId="122" priority="59">
      <formula>COUNTIFS(AC24,2,AB24,3)</formula>
    </cfRule>
    <cfRule type="expression" dxfId="121" priority="58">
      <formula>COUNTIFS(AC24,2,AB24,2)</formula>
    </cfRule>
    <cfRule type="expression" dxfId="120" priority="57">
      <formula>COUNTIFS(AC24,2,AB24,1)</formula>
    </cfRule>
    <cfRule type="expression" dxfId="119" priority="56">
      <formula>COUNTIFS(AC24,1,AB24,5)</formula>
    </cfRule>
    <cfRule type="expression" dxfId="118" priority="55">
      <formula>COUNTIFS(AC24,1,AB24,4)</formula>
    </cfRule>
    <cfRule type="expression" dxfId="117" priority="54">
      <formula>COUNTIFS(AC24,1,AB24,3)</formula>
    </cfRule>
    <cfRule type="expression" dxfId="116" priority="53">
      <formula>COUNTIFS(AC24,1,AB24,2)</formula>
    </cfRule>
    <cfRule type="expression" dxfId="115" priority="52">
      <formula>COUNTIFS(AC24,1,AB24,1)</formula>
    </cfRule>
    <cfRule type="expression" dxfId="114" priority="73">
      <formula>COUNTIFS(AC24,5,AB24,2)</formula>
    </cfRule>
    <cfRule type="expression" dxfId="113" priority="75">
      <formula>COUNTIFS(AC24,5,AB24,4)</formula>
    </cfRule>
  </conditionalFormatting>
  <conditionalFormatting sqref="AE26:AE27">
    <cfRule type="expression" dxfId="112" priority="10">
      <formula>COUNTIFS(AC26,2,AB26,5)</formula>
    </cfRule>
    <cfRule type="expression" dxfId="111" priority="8">
      <formula>COUNTIFS(AC26,2,AB26,3)</formula>
    </cfRule>
    <cfRule type="expression" dxfId="110" priority="7">
      <formula>COUNTIFS(AC26,2,AB26,2)</formula>
    </cfRule>
    <cfRule type="expression" dxfId="109" priority="11">
      <formula>COUNTIFS(AC26,3,AB26,1)</formula>
    </cfRule>
    <cfRule type="expression" dxfId="108" priority="12">
      <formula>COUNTIFS(AC26,3,AB26,2)</formula>
    </cfRule>
    <cfRule type="expression" dxfId="107" priority="13">
      <formula>COUNTIFS(AC26,3,AB26,3)</formula>
    </cfRule>
    <cfRule type="expression" dxfId="106" priority="14">
      <formula>COUNTIFS(AC26,3,AB26,4)</formula>
    </cfRule>
    <cfRule type="expression" dxfId="105" priority="15">
      <formula>COUNTIFS(AC26,3,AB26,5)</formula>
    </cfRule>
    <cfRule type="expression" dxfId="104" priority="1">
      <formula>COUNTIFS(AC26,1,AB26,1)</formula>
    </cfRule>
    <cfRule type="expression" dxfId="103" priority="6">
      <formula>COUNTIFS(AC26,2,AB26,1)</formula>
    </cfRule>
    <cfRule type="expression" dxfId="102" priority="16">
      <formula>COUNTIFS(AC26,4,AB26,1)</formula>
    </cfRule>
    <cfRule type="expression" dxfId="101" priority="17">
      <formula>COUNTIFS(AC26,4,AB26,2)</formula>
    </cfRule>
    <cfRule type="expression" dxfId="100" priority="18">
      <formula>COUNTIFS(AC26,4,AB26,3)</formula>
    </cfRule>
    <cfRule type="expression" dxfId="99" priority="19">
      <formula>COUNTIFS(AC26,4,AB26,4)</formula>
    </cfRule>
    <cfRule type="expression" dxfId="98" priority="20">
      <formula>COUNTIFS(AC26,4,AB26,5)</formula>
    </cfRule>
    <cfRule type="expression" dxfId="97" priority="21">
      <formula>COUNTIFS(AC26,5,AB26,1)</formula>
    </cfRule>
    <cfRule type="expression" dxfId="96" priority="22">
      <formula>COUNTIFS(AC26,5,AB26,2)</formula>
    </cfRule>
    <cfRule type="expression" dxfId="95" priority="23">
      <formula>COUNTIFS(AC26,5,AB26,3)</formula>
    </cfRule>
    <cfRule type="expression" dxfId="94" priority="5">
      <formula>COUNTIFS(AC26,1,AB26,5)</formula>
    </cfRule>
    <cfRule type="expression" dxfId="93" priority="4">
      <formula>COUNTIFS(AC26,1,AB26,4)</formula>
    </cfRule>
    <cfRule type="expression" dxfId="92" priority="3">
      <formula>COUNTIFS(AC26,1,AB26,3)</formula>
    </cfRule>
    <cfRule type="expression" dxfId="91" priority="2">
      <formula>COUNTIFS(AC26,1,AB26,2)</formula>
    </cfRule>
    <cfRule type="expression" dxfId="90" priority="24">
      <formula>COUNTIFS(AC26,5,AB26,4)</formula>
    </cfRule>
    <cfRule type="expression" dxfId="89" priority="25">
      <formula>COUNTIFS(AC26,5,AB26,5)</formula>
    </cfRule>
    <cfRule type="expression" dxfId="88" priority="9">
      <formula>COUNTIFS(AC26,2,AB26,4)</formula>
    </cfRule>
  </conditionalFormatting>
  <conditionalFormatting sqref="AH7:AH17">
    <cfRule type="containsText" dxfId="87" priority="1546" stopIfTrue="1" operator="containsText" text="A">
      <formula>NOT(ISERROR(SEARCH("A",AH7)))</formula>
    </cfRule>
    <cfRule type="containsText" dxfId="86" priority="1544" stopIfTrue="1" operator="containsText" text="B">
      <formula>NOT(ISERROR(SEARCH("B",AH7)))</formula>
    </cfRule>
    <cfRule type="containsText" dxfId="85" priority="1547" stopIfTrue="1" operator="containsText" text="G">
      <formula>NOT(ISERROR(SEARCH("G",AH7)))</formula>
    </cfRule>
    <cfRule type="containsText" dxfId="84" priority="1545" stopIfTrue="1" operator="containsText" text="R">
      <formula>NOT(ISERROR(SEARCH("R",AH7)))</formula>
    </cfRule>
  </conditionalFormatting>
  <conditionalFormatting sqref="AH17:AH21">
    <cfRule type="containsText" dxfId="83" priority="1895" stopIfTrue="1" operator="containsText" text="G">
      <formula>NOT(ISERROR(SEARCH("G",AH17)))</formula>
    </cfRule>
    <cfRule type="containsText" dxfId="82" priority="1894" stopIfTrue="1" operator="containsText" text="A">
      <formula>NOT(ISERROR(SEARCH("A",AH17)))</formula>
    </cfRule>
    <cfRule type="containsText" dxfId="81" priority="1893" stopIfTrue="1" operator="containsText" text="R">
      <formula>NOT(ISERROR(SEARCH("R",AH17)))</formula>
    </cfRule>
    <cfRule type="containsText" dxfId="80" priority="1892" stopIfTrue="1" operator="containsText" text="B">
      <formula>NOT(ISERROR(SEARCH("B",AH17)))</formula>
    </cfRule>
  </conditionalFormatting>
  <conditionalFormatting sqref="AH22:AH27">
    <cfRule type="containsText" dxfId="79" priority="710" stopIfTrue="1" operator="containsText" text="R">
      <formula>NOT(ISERROR(SEARCH("R",AH22)))</formula>
    </cfRule>
    <cfRule type="containsText" dxfId="78" priority="712" stopIfTrue="1" operator="containsText" text="G">
      <formula>NOT(ISERROR(SEARCH("G",AH22)))</formula>
    </cfRule>
    <cfRule type="containsText" dxfId="77" priority="711" stopIfTrue="1" operator="containsText" text="A">
      <formula>NOT(ISERROR(SEARCH("A",AH22)))</formula>
    </cfRule>
    <cfRule type="containsText" dxfId="76" priority="709" stopIfTrue="1" operator="containsText" text="B">
      <formula>NOT(ISERROR(SEARCH("B",AH22)))</formula>
    </cfRule>
  </conditionalFormatting>
  <conditionalFormatting sqref="AM7:AM11">
    <cfRule type="cellIs" dxfId="75" priority="1541" operator="equal">
      <formula>0</formula>
    </cfRule>
  </conditionalFormatting>
  <conditionalFormatting sqref="AM26:AM27">
    <cfRule type="cellIs" dxfId="74" priority="707" operator="equal">
      <formula>0</formula>
    </cfRule>
  </conditionalFormatting>
  <conditionalFormatting sqref="AN7:AN11">
    <cfRule type="expression" dxfId="73" priority="1528">
      <formula>COUNTIFS(AL7,3,AK7,3)</formula>
    </cfRule>
    <cfRule type="expression" dxfId="72" priority="1524">
      <formula>COUNTIFS(AL7,2,AK7,4)</formula>
    </cfRule>
    <cfRule type="expression" dxfId="71" priority="1518">
      <formula>COUNTIFS(AL7,1,AK7,3)</formula>
    </cfRule>
    <cfRule type="expression" dxfId="70" priority="1516">
      <formula>COUNTIFS(AL7,1,AK7,1)</formula>
    </cfRule>
    <cfRule type="expression" dxfId="69" priority="1527">
      <formula>COUNTIFS(AL7,3,AK7,2)</formula>
    </cfRule>
    <cfRule type="expression" dxfId="68" priority="1519">
      <formula>COUNTIFS(AL7,1,AK7,4)</formula>
    </cfRule>
    <cfRule type="expression" dxfId="67" priority="1520">
      <formula>COUNTIFS(AL7,1,AK7,5)</formula>
    </cfRule>
    <cfRule type="expression" dxfId="66" priority="1526">
      <formula>COUNTIFS(AL7,3,AK7,1)</formula>
    </cfRule>
    <cfRule type="expression" dxfId="65" priority="1530">
      <formula>COUNTIFS(AL7,3,AK7,5)</formula>
    </cfRule>
    <cfRule type="expression" dxfId="64" priority="1531">
      <formula>COUNTIFS(AL7,4,AK7,1)</formula>
    </cfRule>
    <cfRule type="expression" dxfId="63" priority="1532">
      <formula>COUNTIFS(AL7,4,AK7,2)</formula>
    </cfRule>
    <cfRule type="expression" dxfId="62" priority="1533">
      <formula>COUNTIFS(AL7,4,AK7,3)</formula>
    </cfRule>
    <cfRule type="expression" dxfId="61" priority="1534">
      <formula>COUNTIFS(AL7,4,AK7,4)</formula>
    </cfRule>
    <cfRule type="expression" dxfId="60" priority="1535">
      <formula>COUNTIFS(AL7,4,AK7,5)</formula>
    </cfRule>
    <cfRule type="expression" dxfId="59" priority="1536">
      <formula>COUNTIFS(AL7,5,AK7,1)</formula>
    </cfRule>
    <cfRule type="expression" dxfId="58" priority="1537">
      <formula>COUNTIFS(AL7,5,AK7,2)</formula>
    </cfRule>
    <cfRule type="expression" dxfId="57" priority="1538">
      <formula>COUNTIFS(AL7,5,AK7,3)</formula>
    </cfRule>
    <cfRule type="expression" dxfId="56" priority="1539">
      <formula>COUNTIFS(AL7,5,AK7,4)</formula>
    </cfRule>
    <cfRule type="expression" dxfId="55" priority="1540">
      <formula>COUNTIFS(AL7,5,AK7,5)</formula>
    </cfRule>
    <cfRule type="expression" dxfId="54" priority="1525">
      <formula>COUNTIFS(AL7,2,AK7,5)</formula>
    </cfRule>
    <cfRule type="expression" dxfId="53" priority="1521">
      <formula>COUNTIFS(AL7,2,AK7,1)</formula>
    </cfRule>
    <cfRule type="expression" dxfId="52" priority="1529">
      <formula>COUNTIFS(AL7,3,AK7,4)</formula>
    </cfRule>
    <cfRule type="expression" dxfId="51" priority="1522">
      <formula>COUNTIFS(AL7,2,AK7,2)</formula>
    </cfRule>
    <cfRule type="expression" dxfId="50" priority="1523">
      <formula>COUNTIFS(AL7,2,AK7,3)</formula>
    </cfRule>
    <cfRule type="expression" dxfId="49" priority="1517">
      <formula>COUNTIFS(AL7,1,AK7,2)</formula>
    </cfRule>
  </conditionalFormatting>
  <conditionalFormatting sqref="AN12:AN20">
    <cfRule type="containsText" dxfId="48" priority="882" stopIfTrue="1" operator="containsText" text="B">
      <formula>NOT(ISERROR(SEARCH("B",AN12)))</formula>
    </cfRule>
    <cfRule type="containsText" dxfId="47" priority="883" stopIfTrue="1" operator="containsText" text="R">
      <formula>NOT(ISERROR(SEARCH("R",AN12)))</formula>
    </cfRule>
    <cfRule type="containsText" dxfId="46" priority="884" stopIfTrue="1" operator="containsText" text="A">
      <formula>NOT(ISERROR(SEARCH("A",AN12)))</formula>
    </cfRule>
    <cfRule type="containsText" dxfId="45" priority="885" stopIfTrue="1" operator="containsText" text="G">
      <formula>NOT(ISERROR(SEARCH("G",AN12)))</formula>
    </cfRule>
  </conditionalFormatting>
  <conditionalFormatting sqref="AN17">
    <cfRule type="containsText" dxfId="44" priority="3887" stopIfTrue="1" operator="containsText" text="B">
      <formula>NOT(ISERROR(SEARCH("B",AN17)))</formula>
    </cfRule>
    <cfRule type="containsText" dxfId="43" priority="3888" stopIfTrue="1" operator="containsText" text="R">
      <formula>NOT(ISERROR(SEARCH("R",AN17)))</formula>
    </cfRule>
    <cfRule type="containsText" dxfId="42" priority="3889" stopIfTrue="1" operator="containsText" text="A">
      <formula>NOT(ISERROR(SEARCH("A",AN17)))</formula>
    </cfRule>
    <cfRule type="containsText" dxfId="41" priority="3890" stopIfTrue="1" operator="containsText" text="G">
      <formula>NOT(ISERROR(SEARCH("G",AN17)))</formula>
    </cfRule>
  </conditionalFormatting>
  <conditionalFormatting sqref="AN21:AN27">
    <cfRule type="expression" dxfId="40" priority="701">
      <formula>COUNTIFS(AL21,4,AK21,5)</formula>
    </cfRule>
    <cfRule type="expression" dxfId="39" priority="690">
      <formula>COUNTIFS(AL21,2,AK21,4)</formula>
    </cfRule>
    <cfRule type="expression" dxfId="38" priority="704">
      <formula>COUNTIFS(AL21,5,AK21,3)</formula>
    </cfRule>
    <cfRule type="expression" dxfId="37" priority="703">
      <formula>COUNTIFS(AL21,5,AK21,2)</formula>
    </cfRule>
    <cfRule type="expression" dxfId="36" priority="702">
      <formula>COUNTIFS(AL21,5,AK21,1)</formula>
    </cfRule>
    <cfRule type="expression" dxfId="35" priority="700">
      <formula>COUNTIFS(AL21,4,AK21,4)</formula>
    </cfRule>
    <cfRule type="expression" dxfId="34" priority="699">
      <formula>COUNTIFS(AL21,4,AK21,3)</formula>
    </cfRule>
    <cfRule type="expression" dxfId="33" priority="698">
      <formula>COUNTIFS(AL21,4,AK21,2)</formula>
    </cfRule>
    <cfRule type="expression" dxfId="32" priority="697">
      <formula>COUNTIFS(AL21,4,AK21,1)</formula>
    </cfRule>
    <cfRule type="expression" dxfId="31" priority="696">
      <formula>COUNTIFS(AL21,3,AK21,5)</formula>
    </cfRule>
    <cfRule type="expression" dxfId="30" priority="695">
      <formula>COUNTIFS(AL21,3,AK21,4)</formula>
    </cfRule>
    <cfRule type="expression" dxfId="29" priority="706">
      <formula>COUNTIFS(AL21,5,AK21,5)</formula>
    </cfRule>
    <cfRule type="expression" dxfId="28" priority="694">
      <formula>COUNTIFS(AL21,3,AK21,3)</formula>
    </cfRule>
    <cfRule type="expression" dxfId="27" priority="693">
      <formula>COUNTIFS(AL21,3,AK21,2)</formula>
    </cfRule>
    <cfRule type="expression" dxfId="26" priority="692">
      <formula>COUNTIFS(AL21,3,AK21,1)</formula>
    </cfRule>
    <cfRule type="expression" dxfId="25" priority="688">
      <formula>COUNTIFS(AL21,2,AK21,2)</formula>
    </cfRule>
    <cfRule type="expression" dxfId="24" priority="687">
      <formula>COUNTIFS(AL21,2,AK21,1)</formula>
    </cfRule>
    <cfRule type="expression" dxfId="23" priority="686">
      <formula>COUNTIFS(AL21,1,AK21,5)</formula>
    </cfRule>
    <cfRule type="expression" dxfId="22" priority="685">
      <formula>COUNTIFS(AL21,1,AK21,4)</formula>
    </cfRule>
    <cfRule type="expression" dxfId="21" priority="684">
      <formula>COUNTIFS(AL21,1,AK21,3)</formula>
    </cfRule>
    <cfRule type="expression" dxfId="20" priority="683">
      <formula>COUNTIFS(AL21,1,AK21,2)</formula>
    </cfRule>
    <cfRule type="expression" dxfId="19" priority="682">
      <formula>COUNTIFS(AL21,1,AK21,1)</formula>
    </cfRule>
    <cfRule type="expression" dxfId="18" priority="689">
      <formula>COUNTIFS(AL21,2,AK21,3)</formula>
    </cfRule>
    <cfRule type="expression" dxfId="17" priority="691">
      <formula>COUNTIFS(AL21,2,AK21,5)</formula>
    </cfRule>
    <cfRule type="expression" dxfId="16" priority="705">
      <formula>COUNTIFS(AL21,5,AK21,4)</formula>
    </cfRule>
  </conditionalFormatting>
  <dataValidations count="3">
    <dataValidation showInputMessage="1" showErrorMessage="1" sqref="AG7:AG27" xr:uid="{00000000-0002-0000-0200-000000000000}"/>
    <dataValidation type="list" allowBlank="1" showInputMessage="1" showErrorMessage="1" sqref="AM28:AM1048576 AM12:AM20 AM1:AM4 AM6" xr:uid="{00000000-0002-0000-0200-000001000000}">
      <formula1>#REF!</formula1>
    </dataValidation>
    <dataValidation type="whole" allowBlank="1" showInputMessage="1" showErrorMessage="1" sqref="AK24:AL1048576 AK1:AL4 AK6:AL22" xr:uid="{00000000-0002-0000-0200-000002000000}">
      <formula1>1</formula1>
      <formula2>5</formula2>
    </dataValidation>
  </dataValidations>
  <pageMargins left="0.70866141732283472" right="0.70866141732283472" top="0.74803149606299213" bottom="0.74803149606299213" header="0.31496062992125984" footer="0.31496062992125984"/>
  <pageSetup paperSize="8" scale="60" fitToHeight="0" orientation="landscape" r:id="rId1"/>
  <headerFooter>
    <oddHeader>&amp;L&amp;"Arial,Bold"&amp;14Baseline Risk Analysis 2019&amp;C&amp;"-,Bold"&amp;22Winterbourne Parish Council Risk Management Register</oddHeader>
    <oddFooter>&amp;L&amp;F&amp;RPage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Data!$A$4:$A$12</xm:f>
          </x14:formula1>
          <xm:sqref>C1:C5 C7:C1048576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E48"/>
  <sheetViews>
    <sheetView workbookViewId="0">
      <selection activeCell="A16" sqref="A16"/>
    </sheetView>
  </sheetViews>
  <sheetFormatPr baseColWidth="10" defaultColWidth="9.1640625" defaultRowHeight="13" x14ac:dyDescent="0.15"/>
  <cols>
    <col min="1" max="1" width="33.5" style="1" customWidth="1"/>
    <col min="2" max="16384" width="9.1640625" style="1"/>
  </cols>
  <sheetData>
    <row r="1" spans="1:1" x14ac:dyDescent="0.15">
      <c r="A1" s="104"/>
    </row>
    <row r="2" spans="1:1" x14ac:dyDescent="0.15">
      <c r="A2" s="104" t="s">
        <v>54</v>
      </c>
    </row>
    <row r="3" spans="1:1" x14ac:dyDescent="0.15">
      <c r="A3" s="104" t="s">
        <v>157</v>
      </c>
    </row>
    <row r="4" spans="1:1" ht="13.5" customHeight="1" x14ac:dyDescent="0.15">
      <c r="A4" s="104" t="s">
        <v>61</v>
      </c>
    </row>
    <row r="5" spans="1:1" x14ac:dyDescent="0.15">
      <c r="A5" s="104" t="s">
        <v>67</v>
      </c>
    </row>
    <row r="6" spans="1:1" x14ac:dyDescent="0.15">
      <c r="A6" s="104" t="s">
        <v>116</v>
      </c>
    </row>
    <row r="7" spans="1:1" x14ac:dyDescent="0.15">
      <c r="A7" s="104" t="s">
        <v>112</v>
      </c>
    </row>
    <row r="8" spans="1:1" x14ac:dyDescent="0.15">
      <c r="A8" s="104" t="s">
        <v>72</v>
      </c>
    </row>
    <row r="9" spans="1:1" x14ac:dyDescent="0.15">
      <c r="A9" s="104" t="s">
        <v>77</v>
      </c>
    </row>
    <row r="10" spans="1:1" x14ac:dyDescent="0.15">
      <c r="A10" s="104" t="s">
        <v>129</v>
      </c>
    </row>
    <row r="11" spans="1:1" x14ac:dyDescent="0.15">
      <c r="A11" s="104" t="s">
        <v>92</v>
      </c>
    </row>
    <row r="12" spans="1:1" x14ac:dyDescent="0.15">
      <c r="A12" s="104" t="s">
        <v>135</v>
      </c>
    </row>
    <row r="13" spans="1:1" x14ac:dyDescent="0.15">
      <c r="A13" s="104" t="s">
        <v>158</v>
      </c>
    </row>
    <row r="14" spans="1:1" x14ac:dyDescent="0.15">
      <c r="A14" s="104"/>
    </row>
    <row r="15" spans="1:1" x14ac:dyDescent="0.15">
      <c r="A15" s="104"/>
    </row>
    <row r="16" spans="1:1" x14ac:dyDescent="0.15">
      <c r="A16" s="104"/>
    </row>
    <row r="17" spans="1:5" ht="12.75" customHeight="1" x14ac:dyDescent="0.15">
      <c r="A17" s="104"/>
      <c r="C17" s="103"/>
      <c r="D17" s="102"/>
      <c r="E17" s="101"/>
    </row>
    <row r="18" spans="1:5" ht="12.75" customHeight="1" x14ac:dyDescent="0.15">
      <c r="A18" s="104"/>
      <c r="C18" s="103"/>
      <c r="D18" s="102"/>
      <c r="E18" s="100"/>
    </row>
    <row r="19" spans="1:5" ht="12.75" customHeight="1" x14ac:dyDescent="0.15">
      <c r="C19" s="103"/>
      <c r="D19" s="102"/>
      <c r="E19" s="100"/>
    </row>
    <row r="20" spans="1:5" ht="12.75" customHeight="1" x14ac:dyDescent="0.15">
      <c r="C20" s="103"/>
      <c r="D20" s="102"/>
      <c r="E20" s="100"/>
    </row>
    <row r="21" spans="1:5" ht="12.75" customHeight="1" x14ac:dyDescent="0.15">
      <c r="C21" s="103"/>
      <c r="D21" s="102"/>
      <c r="E21" s="100"/>
    </row>
    <row r="22" spans="1:5" ht="12.75" customHeight="1" x14ac:dyDescent="0.15">
      <c r="C22" s="103"/>
      <c r="D22" s="102"/>
      <c r="E22" s="100"/>
    </row>
    <row r="23" spans="1:5" ht="12.75" customHeight="1" x14ac:dyDescent="0.15">
      <c r="C23" s="103"/>
      <c r="D23" s="102"/>
      <c r="E23" s="100"/>
    </row>
    <row r="24" spans="1:5" ht="12.75" customHeight="1" x14ac:dyDescent="0.15">
      <c r="C24" s="103"/>
      <c r="D24" s="102"/>
      <c r="E24" s="100"/>
    </row>
    <row r="25" spans="1:5" ht="15" customHeight="1" x14ac:dyDescent="0.15">
      <c r="C25" s="103"/>
      <c r="D25" s="102"/>
      <c r="E25" s="100"/>
    </row>
    <row r="26" spans="1:5" ht="12.75" customHeight="1" x14ac:dyDescent="0.15">
      <c r="C26" s="103"/>
      <c r="D26" s="102"/>
      <c r="E26" s="100"/>
    </row>
    <row r="27" spans="1:5" ht="12.75" customHeight="1" x14ac:dyDescent="0.15">
      <c r="C27" s="103"/>
      <c r="D27" s="102"/>
      <c r="E27" s="100"/>
    </row>
    <row r="28" spans="1:5" ht="12.75" customHeight="1" x14ac:dyDescent="0.15">
      <c r="C28" s="103"/>
      <c r="D28" s="102"/>
      <c r="E28" s="100"/>
    </row>
    <row r="29" spans="1:5" ht="12.75" customHeight="1" x14ac:dyDescent="0.15">
      <c r="C29" s="103"/>
      <c r="D29" s="102"/>
      <c r="E29" s="100"/>
    </row>
    <row r="30" spans="1:5" ht="12.75" customHeight="1" x14ac:dyDescent="0.15">
      <c r="C30" s="103"/>
      <c r="D30" s="102"/>
      <c r="E30" s="100"/>
    </row>
    <row r="31" spans="1:5" ht="12.75" customHeight="1" x14ac:dyDescent="0.15">
      <c r="C31" s="103"/>
      <c r="D31" s="102"/>
      <c r="E31" s="100"/>
    </row>
    <row r="32" spans="1:5" ht="12.75" customHeight="1" x14ac:dyDescent="0.15">
      <c r="C32" s="103"/>
      <c r="D32" s="102"/>
      <c r="E32" s="100"/>
    </row>
    <row r="33" spans="5:5" x14ac:dyDescent="0.15">
      <c r="E33" s="100"/>
    </row>
    <row r="34" spans="5:5" x14ac:dyDescent="0.15">
      <c r="E34" s="101"/>
    </row>
    <row r="35" spans="5:5" ht="12.75" customHeight="1" x14ac:dyDescent="0.15">
      <c r="E35" s="100"/>
    </row>
    <row r="36" spans="5:5" ht="12.75" customHeight="1" x14ac:dyDescent="0.15">
      <c r="E36" s="100"/>
    </row>
    <row r="37" spans="5:5" ht="12.75" customHeight="1" x14ac:dyDescent="0.15">
      <c r="E37" s="100"/>
    </row>
    <row r="38" spans="5:5" ht="12.75" customHeight="1" x14ac:dyDescent="0.15">
      <c r="E38" s="100"/>
    </row>
    <row r="39" spans="5:5" ht="12.75" customHeight="1" x14ac:dyDescent="0.15">
      <c r="E39" s="100"/>
    </row>
    <row r="40" spans="5:5" ht="12.75" customHeight="1" x14ac:dyDescent="0.15">
      <c r="E40" s="100"/>
    </row>
    <row r="41" spans="5:5" x14ac:dyDescent="0.15">
      <c r="E41" s="100"/>
    </row>
    <row r="42" spans="5:5" x14ac:dyDescent="0.15">
      <c r="E42" s="100"/>
    </row>
    <row r="43" spans="5:5" x14ac:dyDescent="0.15">
      <c r="E43" s="100"/>
    </row>
    <row r="44" spans="5:5" ht="12.75" customHeight="1" x14ac:dyDescent="0.15">
      <c r="E44" s="101"/>
    </row>
    <row r="45" spans="5:5" ht="12.75" customHeight="1" x14ac:dyDescent="0.15">
      <c r="E45" s="100"/>
    </row>
    <row r="46" spans="5:5" x14ac:dyDescent="0.15">
      <c r="E46" s="100"/>
    </row>
    <row r="47" spans="5:5" ht="12.75" customHeight="1" x14ac:dyDescent="0.15">
      <c r="E47" s="100"/>
    </row>
    <row r="48" spans="5:5" x14ac:dyDescent="0.15">
      <c r="E48" s="100"/>
    </row>
  </sheetData>
  <conditionalFormatting sqref="D17:D23">
    <cfRule type="containsText" dxfId="15" priority="25" stopIfTrue="1" operator="containsText" text="B">
      <formula>NOT(ISERROR(SEARCH("B",D17)))</formula>
    </cfRule>
    <cfRule type="containsText" dxfId="14" priority="28" stopIfTrue="1" operator="containsText" text="G">
      <formula>NOT(ISERROR(SEARCH("G",D17)))</formula>
    </cfRule>
    <cfRule type="containsText" dxfId="13" priority="27" stopIfTrue="1" operator="containsText" text="A">
      <formula>NOT(ISERROR(SEARCH("A",D17)))</formula>
    </cfRule>
    <cfRule type="containsText" dxfId="12" priority="26" stopIfTrue="1" operator="containsText" text="R">
      <formula>NOT(ISERROR(SEARCH("R",D17)))</formula>
    </cfRule>
  </conditionalFormatting>
  <conditionalFormatting sqref="D24:D26">
    <cfRule type="containsText" dxfId="11" priority="59" stopIfTrue="1" operator="containsText" text="A">
      <formula>NOT(ISERROR(SEARCH("A",D24)))</formula>
    </cfRule>
    <cfRule type="containsText" dxfId="10" priority="58" stopIfTrue="1" operator="containsText" text="R">
      <formula>NOT(ISERROR(SEARCH("R",D24)))</formula>
    </cfRule>
    <cfRule type="containsText" dxfId="9" priority="57" stopIfTrue="1" operator="containsText" text="B">
      <formula>NOT(ISERROR(SEARCH("B",D24)))</formula>
    </cfRule>
    <cfRule type="containsText" dxfId="8" priority="60" stopIfTrue="1" operator="containsText" text="G">
      <formula>NOT(ISERROR(SEARCH("G",D24)))</formula>
    </cfRule>
  </conditionalFormatting>
  <conditionalFormatting sqref="D25">
    <cfRule type="containsText" dxfId="7" priority="31" stopIfTrue="1" operator="containsText" text="A">
      <formula>NOT(ISERROR(SEARCH("A",D25)))</formula>
    </cfRule>
    <cfRule type="containsText" dxfId="6" priority="29" stopIfTrue="1" operator="containsText" text="B">
      <formula>NOT(ISERROR(SEARCH("B",D25)))</formula>
    </cfRule>
    <cfRule type="containsText" dxfId="5" priority="32" stopIfTrue="1" operator="containsText" text="G">
      <formula>NOT(ISERROR(SEARCH("G",D25)))</formula>
    </cfRule>
    <cfRule type="containsText" dxfId="4" priority="30" stopIfTrue="1" operator="containsText" text="R">
      <formula>NOT(ISERROR(SEARCH("R",D25)))</formula>
    </cfRule>
  </conditionalFormatting>
  <conditionalFormatting sqref="D27:D32">
    <cfRule type="containsText" dxfId="3" priority="2" stopIfTrue="1" operator="containsText" text="R">
      <formula>NOT(ISERROR(SEARCH("R",D27)))</formula>
    </cfRule>
    <cfRule type="containsText" dxfId="2" priority="3" stopIfTrue="1" operator="containsText" text="A">
      <formula>NOT(ISERROR(SEARCH("A",D27)))</formula>
    </cfRule>
    <cfRule type="containsText" dxfId="1" priority="4" stopIfTrue="1" operator="containsText" text="G">
      <formula>NOT(ISERROR(SEARCH("G",D27)))</formula>
    </cfRule>
    <cfRule type="containsText" dxfId="0" priority="1" stopIfTrue="1" operator="containsText" text="B">
      <formula>NOT(ISERROR(SEARCH("B",D27)))</formula>
    </cfRule>
  </conditionalFormatting>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5ac729c83584e2f99a2fbaff852a3d5 xmlns="1eee4ddb-a1f9-40b8-9282-d53ea582adeb">
      <Terms xmlns="http://schemas.microsoft.com/office/infopath/2007/PartnerControls"/>
    </p5ac729c83584e2f99a2fbaff852a3d5>
    <Alternative_x0020_or_x0020_sub_x0020_tiltle xmlns="1eee4ddb-a1f9-40b8-9282-d53ea582adeb" xsi:nil="true"/>
    <DocumentAuthor xmlns="1eee4ddb-a1f9-40b8-9282-d53ea582adeb">
      <UserInfo>
        <DisplayName/>
        <AccountId xsi:nil="true"/>
        <AccountType/>
      </UserInfo>
    </DocumentAuthor>
    <i06e5c8e6a124e91a91eaec9d03479dc xmlns="1eee4ddb-a1f9-40b8-9282-d53ea582adeb">
      <Terms xmlns="http://schemas.microsoft.com/office/infopath/2007/PartnerControls">
        <TermInfo xmlns="http://schemas.microsoft.com/office/infopath/2007/PartnerControls">
          <TermName xmlns="http://schemas.microsoft.com/office/infopath/2007/PartnerControls">Programmes and Projects</TermName>
          <TermId xmlns="http://schemas.microsoft.com/office/infopath/2007/PartnerControls">8c13a55f-a2fb-4e6f-9476-70d8857a5ff0</TermId>
        </TermInfo>
      </Terms>
    </i06e5c8e6a124e91a91eaec9d03479dc>
    <External_x0020_File_x0020_Reference xmlns="1eee4ddb-a1f9-40b8-9282-d53ea582adeb" xsi:nil="true"/>
    <kcf4eeeda3c84b5b986ab6be7add1d2a xmlns="1eee4ddb-a1f9-40b8-9282-d53ea582adeb">
      <Terms xmlns="http://schemas.microsoft.com/office/infopath/2007/PartnerControls">
        <TermInfo xmlns="http://schemas.microsoft.com/office/infopath/2007/PartnerControls">
          <TermName xmlns="http://schemas.microsoft.com/office/infopath/2007/PartnerControls">Administration, management and policy</TermName>
          <TermId xmlns="http://schemas.microsoft.com/office/infopath/2007/PartnerControls">2c8aacd4-5870-4eb2-838c-41132fe2c7d7</TermId>
        </TermInfo>
      </Terms>
    </kcf4eeeda3c84b5b986ab6be7add1d2a>
    <Approver xmlns="1eee4ddb-a1f9-40b8-9282-d53ea582adeb">
      <UserInfo>
        <DisplayName/>
        <AccountId xsi:nil="true"/>
        <AccountType/>
      </UserInfo>
    </Approver>
    <TaxCatchAll xmlns="1eee4ddb-a1f9-40b8-9282-d53ea582adeb"/>
    <IconOverlay xmlns="http://schemas.microsoft.com/sharepoint/v4" xsi:nil="true"/>
    <Reviewer xmlns="1eee4ddb-a1f9-40b8-9282-d53ea582adeb">
      <UserInfo>
        <DisplayName/>
        <AccountId xsi:nil="true"/>
        <AccountType/>
      </UserInfo>
    </Reviewer>
    <Related_x0020_Document_x0020_Link xmlns="1eee4ddb-a1f9-40b8-9282-d53ea582adeb">
      <Url xsi:nil="true"/>
      <Description xsi:nil="true"/>
    </Related_x0020_Document_x0020_Link>
    <Retention_x0020_Trigger_x0020_Date xmlns="1eee4ddb-a1f9-40b8-9282-d53ea582adeb" xsi:nil="true"/>
    <e993c7ebdb0844bda77b49081e8191e4 xmlns="1eee4ddb-a1f9-40b8-9282-d53ea582adeb">
      <Terms xmlns="http://schemas.microsoft.com/office/infopath/2007/PartnerControls">
        <TermInfo xmlns="http://schemas.microsoft.com/office/infopath/2007/PartnerControls">
          <TermName xmlns="http://schemas.microsoft.com/office/infopath/2007/PartnerControls">OFFICIAL-SENSITIVE</TermName>
          <TermId xmlns="http://schemas.microsoft.com/office/infopath/2007/PartnerControls">222b3a83-5441-4f0e-949c-aa40d477585a</TermId>
        </TermInfo>
      </Terms>
    </e993c7ebdb0844bda77b49081e8191e4>
    <Related_x0020_Document xmlns="1eee4ddb-a1f9-40b8-9282-d53ea582adeb" xsi:nil="true"/>
    <Document_x0020_Status xmlns="1eee4ddb-a1f9-40b8-9282-d53ea582adeb">Shared</Document_x0020_Status>
    <TaxKeywordTaxHTField xmlns="1eee4ddb-a1f9-40b8-9282-d53ea582adeb">
      <Terms xmlns="http://schemas.microsoft.com/office/infopath/2007/PartnerControls"/>
    </TaxKeywordTaxHTField>
    <a729509b32a34273afbf773e0c72336c xmlns="1eee4ddb-a1f9-40b8-9282-d53ea582adeb">
      <Terms xmlns="http://schemas.microsoft.com/office/infopath/2007/PartnerControls">
        <TermInfo xmlns="http://schemas.microsoft.com/office/infopath/2007/PartnerControls">
          <TermName xmlns="http://schemas.microsoft.com/office/infopath/2007/PartnerControls">Risk / Issue Register</TermName>
          <TermId xmlns="http://schemas.microsoft.com/office/infopath/2007/PartnerControls">81c58fd3-9160-45d1-b800-a5c041b864ee</TermId>
        </TermInfo>
      </Terms>
    </a729509b32a34273afbf773e0c72336c>
    <Document_x0020_Description xmlns="1eee4ddb-a1f9-40b8-9282-d53ea582adeb" xsi:nil="true"/>
    <_dlc_DocId xmlns="1eee4ddb-a1f9-40b8-9282-d53ea582adeb">AAFXSQ5MW4ZD-75-1728443</_dlc_DocId>
    <_dlc_DocIdUrl xmlns="1eee4ddb-a1f9-40b8-9282-d53ea582adeb">
      <Url>http://iws.ims.gov.uk/sr/plande/_layouts/DocIdRedir.aspx?ID=AAFXSQ5MW4ZD-75-1728443</Url>
      <Description>AAFXSQ5MW4ZD-75-1728443</Description>
    </_dlc_DocIdUrl>
    <_dlc_Exempt xmlns="http://schemas.microsoft.com/sharepoint/v3">false</_dlc_Exempt>
    <_dlc_ExpireDateSaved xmlns="http://schemas.microsoft.com/sharepoint/v3" xsi:nil="true"/>
    <_dlc_ExpireDate xmlns="http://schemas.microsoft.com/sharepoint/v3" xsi:nil="true"/>
    <_dlc_DocIdPersistId xmlns="1eee4ddb-a1f9-40b8-9282-d53ea582adeb">false</_dlc_DocIdPersistId>
  </documentManagement>
</p:properties>
</file>

<file path=customXml/item5.xml><?xml version="1.0" encoding="utf-8"?>
<ct:contentTypeSchema xmlns:ct="http://schemas.microsoft.com/office/2006/metadata/contentType" xmlns:ma="http://schemas.microsoft.com/office/2006/metadata/properties/metaAttributes" ct:_="" ma:_="" ma:contentTypeName="DH Document" ma:contentTypeID="0x010100B9957A1BF2FBE8478EF96F1BD89AD4CA00292D195071E4D54D8349A42CB9265E74" ma:contentTypeVersion="65" ma:contentTypeDescription="" ma:contentTypeScope="" ma:versionID="049b773e3c09cf556a7996ce2fcfaa48">
  <xsd:schema xmlns:xsd="http://www.w3.org/2001/XMLSchema" xmlns:xs="http://www.w3.org/2001/XMLSchema" xmlns:p="http://schemas.microsoft.com/office/2006/metadata/properties" xmlns:ns1="http://schemas.microsoft.com/sharepoint/v3" xmlns:ns2="1eee4ddb-a1f9-40b8-9282-d53ea582adeb" xmlns:ns5="http://schemas.microsoft.com/sharepoint/v4" targetNamespace="http://schemas.microsoft.com/office/2006/metadata/properties" ma:root="true" ma:fieldsID="ae5750e1632e9c277a628bf736d10769" ns1:_="" ns2:_="" ns5:_="">
    <xsd:import namespace="http://schemas.microsoft.com/sharepoint/v3"/>
    <xsd:import namespace="1eee4ddb-a1f9-40b8-9282-d53ea582adeb"/>
    <xsd:import namespace="http://schemas.microsoft.com/sharepoint/v4"/>
    <xsd:element name="properties">
      <xsd:complexType>
        <xsd:sequence>
          <xsd:element name="documentManagement">
            <xsd:complexType>
              <xsd:all>
                <xsd:element ref="ns2:Alternative_x0020_or_x0020_sub_x0020_tiltle" minOccurs="0"/>
                <xsd:element ref="ns2:DocumentAuthor" minOccurs="0"/>
                <xsd:element ref="ns2:Document_x0020_Status" minOccurs="0"/>
                <xsd:element ref="ns2:Document_x0020_Description" minOccurs="0"/>
                <xsd:element ref="ns2:Reviewer" minOccurs="0"/>
                <xsd:element ref="ns2:Approver" minOccurs="0"/>
                <xsd:element ref="ns2:Related_x0020_Document_x0020_Link" minOccurs="0"/>
                <xsd:element ref="ns2:Related_x0020_Document" minOccurs="0"/>
                <xsd:element ref="ns2:External_x0020_File_x0020_Reference" minOccurs="0"/>
                <xsd:element ref="ns2:Retention_x0020_Trigger_x0020_Date" minOccurs="0"/>
                <xsd:element ref="ns2:TaxKeywordTaxHTField" minOccurs="0"/>
                <xsd:element ref="ns2:_dlc_DocId" minOccurs="0"/>
                <xsd:element ref="ns2:_dlc_DocIdUrl" minOccurs="0"/>
                <xsd:element ref="ns2:_dlc_DocIdPersistId" minOccurs="0"/>
                <xsd:element ref="ns2:e993c7ebdb0844bda77b49081e8191e4" minOccurs="0"/>
                <xsd:element ref="ns2:TaxCatchAll" minOccurs="0"/>
                <xsd:element ref="ns2:p5ac729c83584e2f99a2fbaff852a3d5" minOccurs="0"/>
                <xsd:element ref="ns2:a729509b32a34273afbf773e0c72336c" minOccurs="0"/>
                <xsd:element ref="ns2:i06e5c8e6a124e91a91eaec9d03479dc" minOccurs="0"/>
                <xsd:element ref="ns2:TaxCatchAllLabel" minOccurs="0"/>
                <xsd:element ref="ns2:kcf4eeeda3c84b5b986ab6be7add1d2a" minOccurs="0"/>
                <xsd:element ref="ns1:_dlc_ExpireDateSaved" minOccurs="0"/>
                <xsd:element ref="ns1:_dlc_ExpireDate" minOccurs="0"/>
                <xsd:element ref="ns1:_dlc_Exempt"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34" nillable="true" ma:displayName="Original Expiration Date" ma:hidden="true" ma:internalName="_dlc_ExpireDateSaved" ma:readOnly="true">
      <xsd:simpleType>
        <xsd:restriction base="dms:DateTime"/>
      </xsd:simpleType>
    </xsd:element>
    <xsd:element name="_dlc_ExpireDate" ma:index="35" nillable="true" ma:displayName="Expiration Date" ma:description="" ma:hidden="true" ma:indexed="true" ma:internalName="_dlc_ExpireDate" ma:readOnly="true">
      <xsd:simpleType>
        <xsd:restriction base="dms:DateTime"/>
      </xsd:simpleType>
    </xsd:element>
    <xsd:element name="_dlc_Exempt" ma:index="3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ee4ddb-a1f9-40b8-9282-d53ea582adeb" elementFormDefault="qualified">
    <xsd:import namespace="http://schemas.microsoft.com/office/2006/documentManagement/types"/>
    <xsd:import namespace="http://schemas.microsoft.com/office/infopath/2007/PartnerControls"/>
    <xsd:element name="Alternative_x0020_or_x0020_sub_x0020_tiltle" ma:index="1" nillable="true" ma:displayName="Alternative or sub title" ma:internalName="Alternative_x0020_or_x0020_sub_x0020_tiltle">
      <xsd:simpleType>
        <xsd:restriction base="dms:Text">
          <xsd:maxLength value="255"/>
        </xsd:restriction>
      </xsd:simpleType>
    </xsd:element>
    <xsd:element name="DocumentAuthor" ma:index="4" nillable="true" ma:displayName="Additional Authors" ma:list="UserInfo" ma:SharePointGroup="0" ma:internalName="Document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tatus" ma:index="6" nillable="true" ma:displayName="Document Status" ma:default="Shared" ma:format="Dropdown" ma:internalName="Document_x0020_Status" ma:readOnly="false">
      <xsd:simpleType>
        <xsd:restriction base="dms:Choice">
          <xsd:enumeration value="Shared"/>
          <xsd:enumeration value="In Review"/>
          <xsd:enumeration value="Awaiting Approval"/>
          <xsd:enumeration value="Approved"/>
          <xsd:enumeration value="Rejected"/>
        </xsd:restriction>
      </xsd:simpleType>
    </xsd:element>
    <xsd:element name="Document_x0020_Description" ma:index="9" nillable="true" ma:displayName="Document Description" ma:internalName="Document_x0020_Description">
      <xsd:simpleType>
        <xsd:restriction base="dms:Text">
          <xsd:maxLength value="255"/>
        </xsd:restriction>
      </xsd:simpleType>
    </xsd:element>
    <xsd:element name="Reviewer" ma:index="10" nillable="true" ma:displayName="Reviewers" ma:list="UserInfo" ma:SharePointGroup="0" ma:internalName="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 ma:index="11" nillable="true" ma:displayName="Approvers" ma:list="UserInfo" ma:SharePointGroup="0" ma:internalName="Approv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d_x0020_Document_x0020_Link" ma:index="12" nillable="true" ma:displayName="Related Document Link" ma:format="Hyperlink" ma:internalName="Related_x0020_Document_x0020_Link">
      <xsd:complexType>
        <xsd:complexContent>
          <xsd:extension base="dms:URL">
            <xsd:sequence>
              <xsd:element name="Url" type="dms:ValidUrl" minOccurs="0" nillable="true"/>
              <xsd:element name="Description" type="xsd:string" nillable="true"/>
            </xsd:sequence>
          </xsd:extension>
        </xsd:complexContent>
      </xsd:complexType>
    </xsd:element>
    <xsd:element name="Related_x0020_Document" ma:index="13" nillable="true" ma:displayName="Related Document" ma:internalName="Related_x0020_Document">
      <xsd:simpleType>
        <xsd:restriction base="dms:Text">
          <xsd:maxLength value="255"/>
        </xsd:restriction>
      </xsd:simpleType>
    </xsd:element>
    <xsd:element name="External_x0020_File_x0020_Reference" ma:index="15" nillable="true" ma:displayName="Registered Number" ma:internalName="External_x0020_File_x0020_Reference">
      <xsd:simpleType>
        <xsd:restriction base="dms:Text">
          <xsd:maxLength value="255"/>
        </xsd:restriction>
      </xsd:simpleType>
    </xsd:element>
    <xsd:element name="Retention_x0020_Trigger_x0020_Date" ma:index="16" nillable="true" ma:displayName="Retention Trigger Date" ma:format="DateOnly" ma:internalName="Retention_x0020_Trigger_x0020_Date">
      <xsd:simpleType>
        <xsd:restriction base="dms:DateTime"/>
      </xsd:simpleType>
    </xsd:element>
    <xsd:element name="TaxKeywordTaxHTField" ma:index="1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e993c7ebdb0844bda77b49081e8191e4" ma:index="24" nillable="true" ma:taxonomy="true" ma:internalName="e993c7ebdb0844bda77b49081e8191e4" ma:taxonomyFieldName="_cx_SecurityMarkings" ma:displayName="Classification" ma:default="" ma:fieldId="{e993c7eb-db08-44bd-a77b-49081e8191e4}" ma:sspId="92743a9e-59ef-4080-9313-9c8ffbdd1a8b" ma:termSetId="a9da5f56-ebc6-4d64-8a44-41072e1701b2" ma:anchorId="00000000-0000-0000-0000-000000000000" ma:open="false" ma:isKeyword="false">
      <xsd:complexType>
        <xsd:sequence>
          <xsd:element ref="pc:Terms" minOccurs="0" maxOccurs="1"/>
        </xsd:sequence>
      </xsd:complexType>
    </xsd:element>
    <xsd:element name="TaxCatchAll" ma:index="25" nillable="true" ma:displayName="Taxonomy Catch All Column" ma:description="" ma:hidden="true" ma:list="{ea5496a5-a8eb-4322-b0a5-395596748c3f}" ma:internalName="TaxCatchAll" ma:showField="CatchAllData"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p5ac729c83584e2f99a2fbaff852a3d5" ma:index="28" nillable="true" ma:taxonomy="true" ma:internalName="p5ac729c83584e2f99a2fbaff852a3d5" ma:taxonomyFieldName="Trigger_x0020_Date_x0020_Description" ma:displayName="Trigger Date Description" ma:default="" ma:fieldId="{95ac729c-8358-4e2f-99a2-fbaff852a3d5}" ma:sspId="92743a9e-59ef-4080-9313-9c8ffbdd1a8b" ma:termSetId="67a11b7d-ab7d-4b4c-b26b-fa9cca66061c" ma:anchorId="00000000-0000-0000-0000-000000000000" ma:open="false" ma:isKeyword="false">
      <xsd:complexType>
        <xsd:sequence>
          <xsd:element ref="pc:Terms" minOccurs="0" maxOccurs="1"/>
        </xsd:sequence>
      </xsd:complexType>
    </xsd:element>
    <xsd:element name="a729509b32a34273afbf773e0c72336c" ma:index="29" nillable="true" ma:taxonomy="true" ma:internalName="a729509b32a34273afbf773e0c72336c" ma:taxonomyFieldName="Document_x0020_Type" ma:displayName="Document Type" ma:default="" ma:fieldId="{a729509b-32a3-4273-afbf-773e0c72336c}" ma:sspId="92743a9e-59ef-4080-9313-9c8ffbdd1a8b" ma:termSetId="b5534880-eda4-4ff7-954f-b315aee8a3a6" ma:anchorId="00000000-0000-0000-0000-000000000000" ma:open="false" ma:isKeyword="false">
      <xsd:complexType>
        <xsd:sequence>
          <xsd:element ref="pc:Terms" minOccurs="0" maxOccurs="1"/>
        </xsd:sequence>
      </xsd:complexType>
    </xsd:element>
    <xsd:element name="i06e5c8e6a124e91a91eaec9d03479dc" ma:index="30" nillable="true" ma:taxonomy="true" ma:internalName="i06e5c8e6a124e91a91eaec9d03479dc" ma:taxonomyFieldName="Record_x0020_Class" ma:displayName="Record Class" ma:default="" ma:fieldId="{206e5c8e-6a12-4e91-a91e-aec9d03479dc}" ma:sspId="92743a9e-59ef-4080-9313-9c8ffbdd1a8b" ma:termSetId="97570a61-5300-4cbe-92e6-1d764864d8f1" ma:anchorId="00000000-0000-0000-0000-000000000000" ma:open="false" ma:isKeyword="false">
      <xsd:complexType>
        <xsd:sequence>
          <xsd:element ref="pc:Terms" minOccurs="0" maxOccurs="1"/>
        </xsd:sequence>
      </xsd:complexType>
    </xsd:element>
    <xsd:element name="TaxCatchAllLabel" ma:index="31" nillable="true" ma:displayName="Taxonomy Catch All Column1" ma:description="" ma:hidden="true" ma:list="{ea5496a5-a8eb-4322-b0a5-395596748c3f}" ma:internalName="TaxCatchAllLabel" ma:readOnly="true" ma:showField="CatchAllDataLabel"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kcf4eeeda3c84b5b986ab6be7add1d2a" ma:index="32" nillable="true" ma:taxonomy="true" ma:internalName="kcf4eeeda3c84b5b986ab6be7add1d2a" ma:taxonomyFieldName="Document_x0020_Subject" ma:displayName="Document Subject" ma:default="" ma:fieldId="{4cf4eeed-a3c8-4b5b-986a-b6be7add1d2a}" ma:sspId="92743a9e-59ef-4080-9313-9c8ffbdd1a8b" ma:termSetId="4ef993e0-8a5b-4aa8-8f46-c709cbc36fc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3" ma:displayName="Author"/>
        <xsd:element ref="dcterms:created" minOccurs="0" maxOccurs="1"/>
        <xsd:element ref="dc:identifier" minOccurs="0" maxOccurs="1"/>
        <xsd:element name="contentType" minOccurs="0" maxOccurs="1" type="xsd:string" ma:index="27" ma:displayName="Content Type"/>
        <xsd:element ref="dc:title" minOccurs="0" maxOccurs="1" ma:index="3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BE7F2-986B-4FFD-ADBD-FA585889F76A}">
  <ds:schemaRefs>
    <ds:schemaRef ds:uri="http://schemas.microsoft.com/sharepoint/events"/>
  </ds:schemaRefs>
</ds:datastoreItem>
</file>

<file path=customXml/itemProps2.xml><?xml version="1.0" encoding="utf-8"?>
<ds:datastoreItem xmlns:ds="http://schemas.openxmlformats.org/officeDocument/2006/customXml" ds:itemID="{9F761029-B794-4038-822C-152808BCEE67}">
  <ds:schemaRefs>
    <ds:schemaRef ds:uri="http://schemas.microsoft.com/office/2006/metadata/customXsn"/>
  </ds:schemaRefs>
</ds:datastoreItem>
</file>

<file path=customXml/itemProps3.xml><?xml version="1.0" encoding="utf-8"?>
<ds:datastoreItem xmlns:ds="http://schemas.openxmlformats.org/officeDocument/2006/customXml" ds:itemID="{053AA53D-D633-4ED5-8C6B-19B2E96283C5}">
  <ds:schemaRefs>
    <ds:schemaRef ds:uri="http://schemas.microsoft.com/sharepoint/v3/contenttype/forms"/>
  </ds:schemaRefs>
</ds:datastoreItem>
</file>

<file path=customXml/itemProps4.xml><?xml version="1.0" encoding="utf-8"?>
<ds:datastoreItem xmlns:ds="http://schemas.openxmlformats.org/officeDocument/2006/customXml" ds:itemID="{D812F9D7-872D-4CDB-8D1A-4D1B646C543A}">
  <ds:schemaRefs>
    <ds:schemaRef ds:uri="1eee4ddb-a1f9-40b8-9282-d53ea582adeb"/>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microsoft.com/sharepoint/v4"/>
    <ds:schemaRef ds:uri="http://schemas.microsoft.com/sharepoint/v3"/>
    <ds:schemaRef ds:uri="http://www.w3.org/XML/1998/namespace"/>
    <ds:schemaRef ds:uri="http://purl.org/dc/terms/"/>
  </ds:schemaRefs>
</ds:datastoreItem>
</file>

<file path=customXml/itemProps5.xml><?xml version="1.0" encoding="utf-8"?>
<ds:datastoreItem xmlns:ds="http://schemas.openxmlformats.org/officeDocument/2006/customXml" ds:itemID="{6FBE5FC4-E728-497D-A47C-BDC2B93AC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ee4ddb-a1f9-40b8-9282-d53ea582ade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Guidance</vt:lpstr>
      <vt:lpstr>Summary</vt:lpstr>
      <vt:lpstr>Risks</vt:lpstr>
      <vt:lpstr>Data</vt:lpstr>
      <vt:lpstr>Data!Impact</vt:lpstr>
      <vt:lpstr>Guidance!Print_Area</vt:lpstr>
      <vt:lpstr>Risks!Print_Titles</vt:lpstr>
      <vt:lpstr>Data!Status</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Holly</dc:creator>
  <cp:keywords/>
  <dc:description/>
  <cp:lastModifiedBy>Clerk Winterbourne Parish Council</cp:lastModifiedBy>
  <cp:revision/>
  <dcterms:created xsi:type="dcterms:W3CDTF">2014-02-14T15:19:07Z</dcterms:created>
  <dcterms:modified xsi:type="dcterms:W3CDTF">2025-05-29T13:07:17Z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0x010100B9957A1BF2FBE8478EF96F1BD89AD4CA00292D195071E4D54D8349A42CB9265E74</vt:lpwstr>
  </property>
  <property fmtid="{D5CDD505-2E9C-101B-9397-08002B2CF9AE}" pid="3" name="_dlc_DocIdItemGuid">
    <vt:lpwstr>d3083f73-da1f-41d0-aede-25ef8f3908c2</vt:lpwstr>
  </property>
  <property fmtid="{D5CDD505-2E9C-101B-9397-08002B2CF9AE}" pid="4" name="TaxKeyword">
    <vt:lpwstr>;#</vt:lpwstr>
  </property>
  <property fmtid="{D5CDD505-2E9C-101B-9397-08002B2CF9AE}" pid="5" name="Record Class">
    <vt:lpwstr>29</vt:lpwstr>
  </property>
  <property fmtid="{D5CDD505-2E9C-101B-9397-08002B2CF9AE}" pid="6" name="_cx_SecurityMarkings">
    <vt:lpwstr>2104</vt:lpwstr>
  </property>
  <property fmtid="{D5CDD505-2E9C-101B-9397-08002B2CF9AE}" pid="7" name="Document Type">
    <vt:lpwstr>327</vt:lpwstr>
  </property>
  <property fmtid="{D5CDD505-2E9C-101B-9397-08002B2CF9AE}" pid="8" name="Document Subject">
    <vt:lpwstr>68</vt:lpwstr>
  </property>
  <property fmtid="{D5CDD505-2E9C-101B-9397-08002B2CF9AE}" pid="9" name="dlc_EmailMailbox">
    <vt:lpwstr/>
  </property>
  <property fmtid="{D5CDD505-2E9C-101B-9397-08002B2CF9AE}" pid="10" name="dlc_EmailBCC">
    <vt:lpwstr/>
  </property>
  <property fmtid="{D5CDD505-2E9C-101B-9397-08002B2CF9AE}" pid="11" name="c000_xd_ProgID">
    <vt:lpwstr/>
  </property>
  <property fmtid="{D5CDD505-2E9C-101B-9397-08002B2CF9AE}" pid="12" name="dlc_EmailCC">
    <vt:lpwstr/>
  </property>
  <property fmtid="{D5CDD505-2E9C-101B-9397-08002B2CF9AE}" pid="13" name="xd_ProgID">
    <vt:lpwstr/>
  </property>
  <property fmtid="{D5CDD505-2E9C-101B-9397-08002B2CF9AE}" pid="14" name="Paper File Location">
    <vt:lpwstr/>
  </property>
  <property fmtid="{D5CDD505-2E9C-101B-9397-08002B2CF9AE}" pid="15" name="Folder Owner">
    <vt:lpwstr/>
  </property>
  <property fmtid="{D5CDD505-2E9C-101B-9397-08002B2CF9AE}" pid="16" name="dlc_EmailSubject">
    <vt:lpwstr/>
  </property>
  <property fmtid="{D5CDD505-2E9C-101B-9397-08002B2CF9AE}" pid="17" name="c000_TemplateUrl">
    <vt:lpwstr/>
  </property>
  <property fmtid="{D5CDD505-2E9C-101B-9397-08002B2CF9AE}" pid="18" name="c000_xd_Signature">
    <vt:bool>false</vt:bool>
  </property>
  <property fmtid="{D5CDD505-2E9C-101B-9397-08002B2CF9AE}" pid="19" name="dlc_EmailTo">
    <vt:lpwstr/>
  </property>
  <property fmtid="{D5CDD505-2E9C-101B-9397-08002B2CF9AE}" pid="20" name="cx_originalversion">
    <vt:lpwstr>0.9</vt:lpwstr>
  </property>
  <property fmtid="{D5CDD505-2E9C-101B-9397-08002B2CF9AE}" pid="21" name="Folder Status">
    <vt:lpwstr/>
  </property>
  <property fmtid="{D5CDD505-2E9C-101B-9397-08002B2CF9AE}" pid="22" name="Folder Manager">
    <vt:lpwstr/>
  </property>
  <property fmtid="{D5CDD505-2E9C-101B-9397-08002B2CF9AE}" pid="23" name="Department">
    <vt:lpwstr/>
  </property>
  <property fmtid="{D5CDD505-2E9C-101B-9397-08002B2CF9AE}" pid="24" name="TemplateUrl">
    <vt:lpwstr/>
  </property>
  <property fmtid="{D5CDD505-2E9C-101B-9397-08002B2CF9AE}" pid="25" name="To (Extended)">
    <vt:lpwstr/>
  </property>
  <property fmtid="{D5CDD505-2E9C-101B-9397-08002B2CF9AE}" pid="26" name="Volume">
    <vt:lpwstr/>
  </property>
  <property fmtid="{D5CDD505-2E9C-101B-9397-08002B2CF9AE}" pid="27" name="FolderOwner">
    <vt:lpwstr/>
  </property>
  <property fmtid="{D5CDD505-2E9C-101B-9397-08002B2CF9AE}" pid="28" name="From (Extended)">
    <vt:lpwstr/>
  </property>
  <property fmtid="{D5CDD505-2E9C-101B-9397-08002B2CF9AE}" pid="29" name="dlc_EmailFrom">
    <vt:lpwstr/>
  </property>
  <property fmtid="{D5CDD505-2E9C-101B-9397-08002B2CF9AE}" pid="30" name="Subject (Extended)">
    <vt:lpwstr/>
  </property>
  <property fmtid="{D5CDD505-2E9C-101B-9397-08002B2CF9AE}" pid="31" name="URL">
    <vt:lpwstr/>
  </property>
  <property fmtid="{D5CDD505-2E9C-101B-9397-08002B2CF9AE}" pid="32" name="MEDS Prefix">
    <vt:lpwstr/>
  </property>
  <property fmtid="{D5CDD505-2E9C-101B-9397-08002B2CF9AE}" pid="33" name="xd_Signature">
    <vt:bool>false</vt:bool>
  </property>
</Properties>
</file>